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gardy.saint-preux.UNDPHQ\Desktop\"/>
    </mc:Choice>
  </mc:AlternateContent>
  <xr:revisionPtr revIDLastSave="0" documentId="8_{890ABCB2-B0D1-404A-BD6E-A0283E5AB992}" xr6:coauthVersionLast="47" xr6:coauthVersionMax="47" xr10:uidLastSave="{00000000-0000-0000-0000-000000000000}"/>
  <bookViews>
    <workbookView xWindow="-110" yWindow="-110" windowWidth="19420" windowHeight="10420" tabRatio="500" xr2:uid="{00000000-000D-0000-FFFF-FFFF00000000}"/>
  </bookViews>
  <sheets>
    <sheet name="Fiji Project Work Plan" sheetId="4" r:id="rId1"/>
  </sheets>
  <definedNames>
    <definedName name="Account2">#REF!</definedName>
    <definedName name="account4">#REF!</definedName>
    <definedName name="Accounts">#REF!</definedName>
    <definedName name="AccountsCode">#REF!</definedName>
    <definedName name="Accounttesting">#REF!</definedName>
    <definedName name="Intl_Consultants_Sht_Term_Tech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9" i="4" l="1"/>
  <c r="K11" i="4" s="1"/>
  <c r="K12" i="4" l="1"/>
  <c r="K13" i="4" s="1"/>
  <c r="G47" i="4" l="1"/>
  <c r="E46" i="4"/>
  <c r="F46" i="4"/>
  <c r="G46" i="4"/>
  <c r="G48" i="4"/>
  <c r="G49" i="4"/>
  <c r="G50" i="4"/>
  <c r="G51" i="4"/>
  <c r="G41" i="4"/>
  <c r="G34" i="4"/>
  <c r="G70" i="4"/>
  <c r="G69" i="4"/>
  <c r="G68" i="4"/>
  <c r="G67" i="4"/>
  <c r="G66" i="4"/>
  <c r="G65" i="4"/>
  <c r="F65" i="4"/>
  <c r="E65" i="4"/>
  <c r="G61" i="4"/>
  <c r="G60" i="4"/>
  <c r="G59" i="4"/>
  <c r="G57" i="4"/>
  <c r="G55" i="4"/>
  <c r="F55" i="4"/>
  <c r="E55" i="4"/>
  <c r="O51" i="4"/>
  <c r="O52" i="4" s="1"/>
  <c r="G42" i="4"/>
  <c r="G40" i="4"/>
  <c r="G38" i="4"/>
  <c r="G37" i="4"/>
  <c r="G36" i="4"/>
  <c r="G33" i="4"/>
  <c r="G32" i="4"/>
  <c r="F32" i="4"/>
  <c r="E32" i="4"/>
  <c r="G28" i="4"/>
  <c r="G27" i="4"/>
  <c r="G26" i="4"/>
  <c r="G24" i="4"/>
  <c r="G23" i="4"/>
  <c r="F23" i="4"/>
  <c r="E23" i="4"/>
  <c r="O71" i="4" l="1"/>
  <c r="O62" i="4"/>
  <c r="O43" i="4"/>
  <c r="O29" i="4"/>
  <c r="O73" i="4" l="1"/>
</calcChain>
</file>

<file path=xl/sharedStrings.xml><?xml version="1.0" encoding="utf-8"?>
<sst xmlns="http://schemas.openxmlformats.org/spreadsheetml/2006/main" count="217" uniqueCount="85">
  <si>
    <t>Year:</t>
  </si>
  <si>
    <t>Key Activities</t>
  </si>
  <si>
    <t xml:space="preserve">     Timeframe</t>
  </si>
  <si>
    <t>Responsible Party</t>
  </si>
  <si>
    <t>Planned Budget</t>
  </si>
  <si>
    <t>Start</t>
  </si>
  <si>
    <t>End</t>
  </si>
  <si>
    <t>Fund</t>
  </si>
  <si>
    <t>Donor</t>
  </si>
  <si>
    <t>Budget Descr</t>
  </si>
  <si>
    <t>Project Name</t>
  </si>
  <si>
    <t>Approved Grant</t>
  </si>
  <si>
    <t xml:space="preserve">Country </t>
  </si>
  <si>
    <t>UNDP GMS (3%)</t>
  </si>
  <si>
    <t>IP</t>
  </si>
  <si>
    <t>IP support cost  %</t>
  </si>
  <si>
    <t>Starting date</t>
  </si>
  <si>
    <t>Programmable</t>
  </si>
  <si>
    <t>Ending date</t>
  </si>
  <si>
    <t>IP support Cost (max 7%)</t>
  </si>
  <si>
    <t xml:space="preserve">Total amount approved </t>
  </si>
  <si>
    <t xml:space="preserve">Project details </t>
  </si>
  <si>
    <t>Unit Price</t>
  </si>
  <si>
    <t>Quantity</t>
  </si>
  <si>
    <t>Unit Measure (rate,days,month,lump sum, etc)</t>
  </si>
  <si>
    <t>Annual Budget</t>
  </si>
  <si>
    <t>India-UN Development Partnersh</t>
  </si>
  <si>
    <t xml:space="preserve">Project (former Award) </t>
  </si>
  <si>
    <t xml:space="preserve">TOTAL Output 1 </t>
  </si>
  <si>
    <t>Instructions:</t>
  </si>
  <si>
    <t xml:space="preserve">An AWP need to be prepared for each year </t>
  </si>
  <si>
    <t>Complete Project details  information</t>
  </si>
  <si>
    <t xml:space="preserve">Enter Approved Grant amount </t>
  </si>
  <si>
    <t>Add  Output description</t>
  </si>
  <si>
    <t xml:space="preserve">Add Activity ID and description </t>
  </si>
  <si>
    <t>Please complete only the cells highlighted in yellow</t>
  </si>
  <si>
    <t xml:space="preserve">Additional outputs can be created under the same Project </t>
  </si>
  <si>
    <t>Budget Account</t>
  </si>
  <si>
    <t>Output 1 -  Improved Government’s disaster responsiveness financial policies creating an  enabling environment for deploying market-based instruments.</t>
  </si>
  <si>
    <t>1.1 CDRF instruments overview developed and presented to stakeholders &amp; CDRF Strategies developed</t>
  </si>
  <si>
    <t xml:space="preserve">Developing Climate Disaster Risk Financing Framework and Parametric Insurance in Fiji </t>
  </si>
  <si>
    <t>Fiji</t>
  </si>
  <si>
    <t>UNCDF</t>
  </si>
  <si>
    <t>lump sum</t>
  </si>
  <si>
    <t xml:space="preserve">Output 2 - Individuals, communities, and MSMEs respond and recover more quickly from disasters with the support of CDRF instruments, including accessing through digital linkages. </t>
  </si>
  <si>
    <t xml:space="preserve">2.3 Establish digital linkage for last mile delivery of CDRF solutions, beneficiary payments </t>
  </si>
  <si>
    <t>TOTAL Output 2</t>
  </si>
  <si>
    <t>Output 3 - Individuals, communities, and MSMEs can respond and recover quicker with access to and usage of market based CDRF instruments</t>
  </si>
  <si>
    <t>TOTAL Output 3</t>
  </si>
  <si>
    <t>3.1 Market based CDRF products developed for pilot testing - including Product Concepts development, field surveys to validate concepts, focus groups discussions with beneficiary groups to co-create solutions</t>
  </si>
  <si>
    <t xml:space="preserve">Output 4 - Individuals and communities have better understanding of, accessibility, and usage of market-based CDRF instruments. Improved awareness through digital tools and e-learning interfaces. </t>
  </si>
  <si>
    <t>4.1 CDRF Training for partners</t>
  </si>
  <si>
    <t>4.2 CDRF product awareness material development</t>
  </si>
  <si>
    <t>4.3 CDRF campaigns in communities and for MSMEs</t>
  </si>
  <si>
    <t>TOTAL Output 4</t>
  </si>
  <si>
    <t xml:space="preserve">Output 5 - Ensuring and enabling effective Monitoring, Evaluation, Accountability and Learning (MEAL) and Knowledge Management </t>
  </si>
  <si>
    <t>TOTAL Output 5</t>
  </si>
  <si>
    <t>5.1 MEAL</t>
  </si>
  <si>
    <t>5.2 Knowledge Management</t>
  </si>
  <si>
    <t>5.3 Program Operations and Office Cost</t>
  </si>
  <si>
    <t>5.4 South/South Cooperation and Travel</t>
  </si>
  <si>
    <t>1.2 Awareness workshop on CDRF strategies and enabling environment</t>
  </si>
  <si>
    <t>2.2 Development and testing of digital payment solutions for premium by individuals, cooperatives and MSME</t>
  </si>
  <si>
    <t>Grants</t>
  </si>
  <si>
    <t>Contractual Services</t>
  </si>
  <si>
    <t>International Consultants</t>
  </si>
  <si>
    <t>Local Consultants</t>
  </si>
  <si>
    <t xml:space="preserve">International Consultants </t>
  </si>
  <si>
    <t>Supplies</t>
  </si>
  <si>
    <t>Travel</t>
  </si>
  <si>
    <t>Communications</t>
  </si>
  <si>
    <t>Training and Workshops</t>
  </si>
  <si>
    <t xml:space="preserve">Staff Salaries </t>
  </si>
  <si>
    <t xml:space="preserve">Rental and Maintenance </t>
  </si>
  <si>
    <t xml:space="preserve">Total amount to be included in the AWP </t>
  </si>
  <si>
    <t>UNCDF GMS - 7%</t>
  </si>
  <si>
    <t>Matches Programmable + IP Costs</t>
  </si>
  <si>
    <t>Krishnan Narasimhan</t>
  </si>
  <si>
    <t>Programme Advisor</t>
  </si>
  <si>
    <t>Additional activities can be created under the same output</t>
  </si>
  <si>
    <t>Unit Measure (rate,days,month,lump sum, etc.)</t>
  </si>
  <si>
    <t>2.1 Identify suitable FinTech/InsurTech providers, develop digital interfaces for client onboarding.</t>
  </si>
  <si>
    <t>India-UN Development Partners</t>
  </si>
  <si>
    <t>Budget Descry</t>
  </si>
  <si>
    <t>India Funded Project Consolidated Work Plan and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</si>
</sst>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\/m\/yyyy"/>
    <numFmt numFmtId="165" formatCode="_(* #,##0_);_(* \(#,##0\);_(* &quot;-&quot;??_);_(@_)"/>
  </numFmts>
  <fonts count="15" x14ac:knownFonts="1">
    <font>
      <sz val="10"/>
      <color indexed="8"/>
      <name val="ARIAL"/>
      <charset val="1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>
      <alignment vertical="top"/>
    </xf>
    <xf numFmtId="43" fontId="6" fillId="0" borderId="0" applyFont="0" applyFill="0" applyBorder="0" applyAlignment="0" applyProtection="0">
      <alignment vertical="top"/>
    </xf>
  </cellStyleXfs>
  <cellXfs count="112">
    <xf numFmtId="0" fontId="0" fillId="0" borderId="0" xfId="0">
      <alignment vertical="top"/>
    </xf>
    <xf numFmtId="0" fontId="2" fillId="0" borderId="0" xfId="0" applyFont="1" applyAlignment="1">
      <alignment horizontal="left" vertical="top" wrapText="1" readingOrder="1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 wrapText="1" readingOrder="1"/>
    </xf>
    <xf numFmtId="0" fontId="4" fillId="0" borderId="0" xfId="0" applyFont="1" applyAlignment="1">
      <alignment horizontal="left" vertical="top" wrapText="1" readingOrder="1"/>
    </xf>
    <xf numFmtId="0" fontId="5" fillId="0" borderId="0" xfId="0" applyFont="1" applyAlignment="1">
      <alignment horizontal="left" vertical="top"/>
    </xf>
    <xf numFmtId="0" fontId="0" fillId="0" borderId="0" xfId="0" applyAlignment="1"/>
    <xf numFmtId="0" fontId="1" fillId="0" borderId="0" xfId="0" applyFont="1">
      <alignment vertical="top"/>
    </xf>
    <xf numFmtId="0" fontId="0" fillId="0" borderId="0" xfId="0" applyFill="1" applyBorder="1" applyAlignment="1"/>
    <xf numFmtId="0" fontId="10" fillId="0" borderId="0" xfId="0" applyFont="1" applyFill="1" applyBorder="1" applyAlignment="1"/>
    <xf numFmtId="0" fontId="11" fillId="0" borderId="0" xfId="0" applyFont="1" applyFill="1" applyBorder="1" applyAlignment="1"/>
    <xf numFmtId="0" fontId="1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vertical="top"/>
    </xf>
    <xf numFmtId="0" fontId="12" fillId="2" borderId="1" xfId="0" applyFont="1" applyFill="1" applyBorder="1" applyAlignment="1"/>
    <xf numFmtId="0" fontId="7" fillId="0" borderId="0" xfId="0" applyFont="1" applyAlignment="1"/>
    <xf numFmtId="0" fontId="13" fillId="0" borderId="1" xfId="0" applyFont="1" applyBorder="1" applyAlignment="1"/>
    <xf numFmtId="0" fontId="13" fillId="0" borderId="0" xfId="0" applyFont="1" applyAlignment="1"/>
    <xf numFmtId="0" fontId="13" fillId="0" borderId="3" xfId="0" applyFont="1" applyBorder="1" applyAlignment="1"/>
    <xf numFmtId="0" fontId="13" fillId="0" borderId="0" xfId="0" applyFont="1" applyAlignment="1">
      <alignment wrapText="1"/>
    </xf>
    <xf numFmtId="0" fontId="13" fillId="0" borderId="4" xfId="0" applyFont="1" applyBorder="1" applyAlignment="1">
      <alignment wrapText="1"/>
    </xf>
    <xf numFmtId="0" fontId="13" fillId="0" borderId="4" xfId="0" applyFont="1" applyBorder="1" applyAlignment="1"/>
    <xf numFmtId="0" fontId="12" fillId="2" borderId="6" xfId="0" applyFont="1" applyFill="1" applyBorder="1" applyAlignment="1"/>
    <xf numFmtId="0" fontId="12" fillId="2" borderId="7" xfId="0" applyFont="1" applyFill="1" applyBorder="1" applyAlignment="1"/>
    <xf numFmtId="0" fontId="12" fillId="2" borderId="8" xfId="0" applyFont="1" applyFill="1" applyBorder="1" applyAlignment="1"/>
    <xf numFmtId="0" fontId="7" fillId="0" borderId="0" xfId="0" applyFont="1">
      <alignment vertical="top"/>
    </xf>
    <xf numFmtId="0" fontId="8" fillId="0" borderId="9" xfId="0" applyFont="1" applyBorder="1" applyAlignment="1">
      <alignment horizontal="center" vertical="top" wrapText="1" readingOrder="1"/>
    </xf>
    <xf numFmtId="0" fontId="7" fillId="0" borderId="10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top" wrapText="1" readingOrder="1"/>
    </xf>
    <xf numFmtId="0" fontId="7" fillId="0" borderId="11" xfId="0" applyFont="1" applyBorder="1" applyAlignment="1">
      <alignment horizontal="center" vertical="top"/>
    </xf>
    <xf numFmtId="0" fontId="7" fillId="0" borderId="9" xfId="0" applyFont="1" applyBorder="1" applyAlignment="1">
      <alignment horizontal="left" vertical="top"/>
    </xf>
    <xf numFmtId="164" fontId="7" fillId="0" borderId="9" xfId="0" applyNumberFormat="1" applyFont="1" applyBorder="1" applyAlignment="1">
      <alignment horizontal="right" vertical="top"/>
    </xf>
    <xf numFmtId="0" fontId="7" fillId="0" borderId="11" xfId="0" applyFont="1" applyBorder="1" applyAlignment="1">
      <alignment horizontal="left" vertical="top"/>
    </xf>
    <xf numFmtId="0" fontId="7" fillId="3" borderId="11" xfId="0" applyFont="1" applyFill="1" applyBorder="1" applyAlignment="1">
      <alignment horizontal="left" vertical="top"/>
    </xf>
    <xf numFmtId="4" fontId="7" fillId="3" borderId="11" xfId="0" applyNumberFormat="1" applyFont="1" applyFill="1" applyBorder="1" applyAlignment="1">
      <alignment horizontal="right" vertical="top"/>
    </xf>
    <xf numFmtId="0" fontId="7" fillId="0" borderId="12" xfId="0" applyFont="1" applyBorder="1">
      <alignment vertical="top"/>
    </xf>
    <xf numFmtId="164" fontId="7" fillId="0" borderId="12" xfId="0" applyNumberFormat="1" applyFont="1" applyBorder="1" applyAlignment="1">
      <alignment horizontal="right" vertical="top"/>
    </xf>
    <xf numFmtId="0" fontId="7" fillId="3" borderId="11" xfId="0" applyFont="1" applyFill="1" applyBorder="1">
      <alignment vertical="top"/>
    </xf>
    <xf numFmtId="0" fontId="7" fillId="0" borderId="6" xfId="0" applyFont="1" applyBorder="1" applyAlignment="1">
      <alignment horizontal="center" vertical="top"/>
    </xf>
    <xf numFmtId="0" fontId="7" fillId="0" borderId="7" xfId="0" applyFont="1" applyBorder="1">
      <alignment vertical="top"/>
    </xf>
    <xf numFmtId="164" fontId="7" fillId="0" borderId="7" xfId="0" applyNumberFormat="1" applyFont="1" applyBorder="1" applyAlignment="1">
      <alignment horizontal="right" vertical="top"/>
    </xf>
    <xf numFmtId="0" fontId="7" fillId="0" borderId="7" xfId="0" applyFont="1" applyBorder="1" applyAlignment="1">
      <alignment horizontal="left" vertical="top"/>
    </xf>
    <xf numFmtId="4" fontId="7" fillId="0" borderId="8" xfId="0" applyNumberFormat="1" applyFont="1" applyBorder="1">
      <alignment vertical="top"/>
    </xf>
    <xf numFmtId="0" fontId="9" fillId="0" borderId="0" xfId="0" applyFont="1" applyAlignment="1">
      <alignment horizontal="left" vertical="top" wrapText="1" readingOrder="1"/>
    </xf>
    <xf numFmtId="0" fontId="9" fillId="0" borderId="0" xfId="0" applyFont="1" applyAlignment="1">
      <alignment horizontal="center" vertical="top" wrapText="1" readingOrder="1"/>
    </xf>
    <xf numFmtId="0" fontId="0" fillId="0" borderId="0" xfId="0" applyNumberFormat="1">
      <alignment vertical="top"/>
    </xf>
    <xf numFmtId="0" fontId="12" fillId="2" borderId="13" xfId="0" applyNumberFormat="1" applyFont="1" applyFill="1" applyBorder="1" applyAlignment="1"/>
    <xf numFmtId="0" fontId="7" fillId="0" borderId="13" xfId="0" applyNumberFormat="1" applyFont="1" applyBorder="1" applyAlignment="1"/>
    <xf numFmtId="0" fontId="7" fillId="0" borderId="14" xfId="0" applyNumberFormat="1" applyFont="1" applyBorder="1" applyAlignment="1"/>
    <xf numFmtId="0" fontId="7" fillId="0" borderId="0" xfId="0" applyNumberFormat="1" applyFont="1" applyAlignment="1"/>
    <xf numFmtId="0" fontId="7" fillId="0" borderId="0" xfId="0" applyNumberFormat="1" applyFont="1" applyBorder="1" applyAlignment="1"/>
    <xf numFmtId="0" fontId="0" fillId="0" borderId="0" xfId="0" applyNumberFormat="1" applyAlignment="1"/>
    <xf numFmtId="0" fontId="3" fillId="0" borderId="0" xfId="0" applyNumberFormat="1" applyFont="1" applyAlignment="1">
      <alignment horizontal="left" vertical="top"/>
    </xf>
    <xf numFmtId="0" fontId="12" fillId="2" borderId="7" xfId="0" applyNumberFormat="1" applyFont="1" applyFill="1" applyBorder="1" applyAlignment="1"/>
    <xf numFmtId="0" fontId="7" fillId="0" borderId="0" xfId="0" applyNumberFormat="1" applyFont="1">
      <alignment vertical="top"/>
    </xf>
    <xf numFmtId="0" fontId="8" fillId="0" borderId="6" xfId="0" applyNumberFormat="1" applyFont="1" applyBorder="1" applyAlignment="1">
      <alignment vertical="top" wrapText="1" readingOrder="1"/>
    </xf>
    <xf numFmtId="0" fontId="7" fillId="0" borderId="7" xfId="0" applyNumberFormat="1" applyFont="1" applyBorder="1">
      <alignment vertical="top"/>
    </xf>
    <xf numFmtId="0" fontId="4" fillId="0" borderId="0" xfId="0" applyNumberFormat="1" applyFont="1" applyAlignment="1">
      <alignment horizontal="center" vertical="top" wrapText="1" readingOrder="1"/>
    </xf>
    <xf numFmtId="0" fontId="12" fillId="2" borderId="2" xfId="0" applyNumberFormat="1" applyFont="1" applyFill="1" applyBorder="1" applyAlignment="1"/>
    <xf numFmtId="0" fontId="7" fillId="3" borderId="11" xfId="0" applyNumberFormat="1" applyFont="1" applyFill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>
      <alignment vertical="top"/>
    </xf>
    <xf numFmtId="164" fontId="7" fillId="0" borderId="0" xfId="0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 vertical="top"/>
    </xf>
    <xf numFmtId="0" fontId="7" fillId="0" borderId="0" xfId="0" applyNumberFormat="1" applyFont="1" applyBorder="1">
      <alignment vertical="top"/>
    </xf>
    <xf numFmtId="4" fontId="7" fillId="0" borderId="0" xfId="0" applyNumberFormat="1" applyFont="1" applyBorder="1">
      <alignment vertical="top"/>
    </xf>
    <xf numFmtId="0" fontId="7" fillId="3" borderId="11" xfId="0" applyNumberFormat="1" applyFont="1" applyFill="1" applyBorder="1" applyAlignment="1">
      <alignment horizontal="left" vertical="top" wrapText="1"/>
    </xf>
    <xf numFmtId="0" fontId="1" fillId="0" borderId="0" xfId="0" applyNumberFormat="1" applyFont="1">
      <alignment vertical="top"/>
    </xf>
    <xf numFmtId="0" fontId="0" fillId="0" borderId="0" xfId="0" applyNumberFormat="1" applyAlignment="1">
      <alignment vertical="top"/>
    </xf>
    <xf numFmtId="0" fontId="7" fillId="0" borderId="0" xfId="0" applyNumberFormat="1" applyFont="1" applyAlignment="1">
      <alignment vertical="top"/>
    </xf>
    <xf numFmtId="0" fontId="8" fillId="0" borderId="8" xfId="0" applyNumberFormat="1" applyFont="1" applyBorder="1" applyAlignment="1">
      <alignment vertical="top" readingOrder="1"/>
    </xf>
    <xf numFmtId="0" fontId="7" fillId="0" borderId="7" xfId="0" applyNumberFormat="1" applyFont="1" applyBorder="1" applyAlignment="1">
      <alignment vertical="top"/>
    </xf>
    <xf numFmtId="0" fontId="7" fillId="0" borderId="0" xfId="0" applyNumberFormat="1" applyFont="1" applyBorder="1" applyAlignment="1">
      <alignment vertical="top"/>
    </xf>
    <xf numFmtId="0" fontId="4" fillId="0" borderId="0" xfId="0" applyNumberFormat="1" applyFont="1" applyAlignment="1">
      <alignment horizontal="center" vertical="top" readingOrder="1"/>
    </xf>
    <xf numFmtId="9" fontId="7" fillId="3" borderId="11" xfId="0" applyNumberFormat="1" applyFont="1" applyFill="1" applyBorder="1">
      <alignment vertical="top"/>
    </xf>
    <xf numFmtId="0" fontId="0" fillId="0" borderId="16" xfId="0" applyNumberFormat="1" applyBorder="1">
      <alignment vertical="top"/>
    </xf>
    <xf numFmtId="3" fontId="0" fillId="0" borderId="0" xfId="0" applyNumberFormat="1">
      <alignment vertical="top"/>
    </xf>
    <xf numFmtId="0" fontId="8" fillId="0" borderId="8" xfId="0" applyFont="1" applyBorder="1" applyAlignment="1">
      <alignment horizontal="center" vertical="top" wrapText="1" readingOrder="1"/>
    </xf>
    <xf numFmtId="0" fontId="7" fillId="3" borderId="9" xfId="0" applyFont="1" applyFill="1" applyBorder="1" applyAlignment="1">
      <alignment horizontal="left" vertical="top" wrapText="1"/>
    </xf>
    <xf numFmtId="0" fontId="7" fillId="3" borderId="12" xfId="0" applyFont="1" applyFill="1" applyBorder="1" applyAlignment="1">
      <alignment horizontal="left" vertical="top" wrapText="1"/>
    </xf>
    <xf numFmtId="0" fontId="7" fillId="3" borderId="10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 readingOrder="1"/>
    </xf>
    <xf numFmtId="0" fontId="7" fillId="0" borderId="12" xfId="0" applyFont="1" applyBorder="1" applyAlignment="1">
      <alignment horizontal="left" vertical="top"/>
    </xf>
    <xf numFmtId="165" fontId="7" fillId="3" borderId="2" xfId="1" applyNumberFormat="1" applyFont="1" applyFill="1" applyBorder="1" applyAlignment="1"/>
    <xf numFmtId="165" fontId="7" fillId="0" borderId="5" xfId="1" applyNumberFormat="1" applyFont="1" applyBorder="1" applyAlignment="1"/>
    <xf numFmtId="165" fontId="7" fillId="0" borderId="0" xfId="0" applyNumberFormat="1" applyFont="1" applyAlignment="1"/>
    <xf numFmtId="165" fontId="12" fillId="2" borderId="2" xfId="1" applyNumberFormat="1" applyFont="1" applyFill="1" applyBorder="1" applyAlignment="1"/>
    <xf numFmtId="165" fontId="7" fillId="0" borderId="15" xfId="1" applyNumberFormat="1" applyFont="1" applyBorder="1" applyAlignment="1"/>
    <xf numFmtId="9" fontId="7" fillId="3" borderId="0" xfId="0" applyNumberFormat="1" applyFont="1" applyFill="1" applyBorder="1" applyAlignment="1">
      <alignment horizontal="center"/>
    </xf>
    <xf numFmtId="9" fontId="7" fillId="3" borderId="15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 vertical="top"/>
    </xf>
    <xf numFmtId="0" fontId="12" fillId="2" borderId="1" xfId="0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left" vertical="top"/>
    </xf>
    <xf numFmtId="0" fontId="7" fillId="3" borderId="15" xfId="0" applyFont="1" applyFill="1" applyBorder="1" applyAlignment="1">
      <alignment horizontal="left" vertical="top"/>
    </xf>
    <xf numFmtId="0" fontId="7" fillId="3" borderId="0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8" fillId="0" borderId="6" xfId="0" applyFont="1" applyBorder="1" applyAlignment="1">
      <alignment horizontal="center" vertical="top" wrapText="1" readingOrder="1"/>
    </xf>
    <xf numFmtId="0" fontId="8" fillId="0" borderId="7" xfId="0" applyFont="1" applyBorder="1" applyAlignment="1">
      <alignment horizontal="center" vertical="top" wrapText="1" readingOrder="1"/>
    </xf>
    <xf numFmtId="0" fontId="8" fillId="0" borderId="8" xfId="0" applyFont="1" applyBorder="1" applyAlignment="1">
      <alignment horizontal="center" vertical="top" wrapText="1" readingOrder="1"/>
    </xf>
    <xf numFmtId="0" fontId="7" fillId="3" borderId="9" xfId="0" applyFont="1" applyFill="1" applyBorder="1" applyAlignment="1">
      <alignment horizontal="left" vertical="top" wrapText="1"/>
    </xf>
    <xf numFmtId="0" fontId="7" fillId="3" borderId="12" xfId="0" applyFont="1" applyFill="1" applyBorder="1" applyAlignment="1">
      <alignment horizontal="left" vertical="top" wrapText="1"/>
    </xf>
    <xf numFmtId="17" fontId="7" fillId="3" borderId="0" xfId="0" applyNumberFormat="1" applyFont="1" applyFill="1" applyBorder="1" applyAlignment="1">
      <alignment horizontal="center"/>
    </xf>
    <xf numFmtId="17" fontId="7" fillId="3" borderId="14" xfId="0" applyNumberFormat="1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left" vertical="top" wrapText="1" readingOrder="1"/>
    </xf>
    <xf numFmtId="0" fontId="8" fillId="3" borderId="10" xfId="0" applyFont="1" applyFill="1" applyBorder="1" applyAlignment="1">
      <alignment horizontal="left" vertical="top" wrapText="1" readingOrder="1"/>
    </xf>
    <xf numFmtId="0" fontId="7" fillId="3" borderId="10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 readingOrder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80010</xdr:colOff>
      <xdr:row>2</xdr:row>
      <xdr:rowOff>11430</xdr:rowOff>
    </xdr:from>
    <xdr:to>
      <xdr:col>14</xdr:col>
      <xdr:colOff>575310</xdr:colOff>
      <xdr:row>6</xdr:row>
      <xdr:rowOff>49530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40DCEF34-D0B8-421C-8259-339A6526D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39435" y="335280"/>
          <a:ext cx="2867025" cy="220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111125</xdr:colOff>
      <xdr:row>75</xdr:row>
      <xdr:rowOff>142875</xdr:rowOff>
    </xdr:from>
    <xdr:to>
      <xdr:col>9</xdr:col>
      <xdr:colOff>2282825</xdr:colOff>
      <xdr:row>79</xdr:row>
      <xdr:rowOff>47625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9BEB531-A741-41DA-BEF3-F58BEF7F7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49125" y="18319750"/>
          <a:ext cx="2171700" cy="66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E79321-F43B-4423-9162-A9714A75347F}">
  <dimension ref="B3:O91"/>
  <sheetViews>
    <sheetView tabSelected="1" zoomScale="50" zoomScaleNormal="50" workbookViewId="0">
      <selection activeCell="C4" sqref="C4:O5"/>
    </sheetView>
  </sheetViews>
  <sheetFormatPr defaultColWidth="6.81640625" defaultRowHeight="12.5" x14ac:dyDescent="0.25"/>
  <cols>
    <col min="1" max="1" width="1.1796875" customWidth="1"/>
    <col min="2" max="2" width="7.81640625" bestFit="1" customWidth="1"/>
    <col min="3" max="3" width="19.81640625" customWidth="1"/>
    <col min="4" max="4" width="46.26953125" customWidth="1"/>
    <col min="5" max="5" width="12" customWidth="1"/>
    <col min="6" max="6" width="14.26953125" customWidth="1"/>
    <col min="7" max="7" width="24" customWidth="1"/>
    <col min="8" max="8" width="11.453125" customWidth="1"/>
    <col min="9" max="9" width="42.453125" bestFit="1" customWidth="1"/>
    <col min="10" max="10" width="40.26953125" style="44" customWidth="1"/>
    <col min="11" max="11" width="35.7265625" style="67" bestFit="1" customWidth="1"/>
    <col min="12" max="12" width="18.54296875" customWidth="1"/>
    <col min="13" max="13" width="15" customWidth="1"/>
    <col min="14" max="14" width="20.54296875" customWidth="1"/>
    <col min="15" max="15" width="27.81640625" customWidth="1"/>
  </cols>
  <sheetData>
    <row r="3" spans="3:15" ht="46.5" customHeight="1" x14ac:dyDescent="0.25"/>
    <row r="4" spans="3:15" ht="17.25" customHeight="1" x14ac:dyDescent="0.25">
      <c r="C4" s="89" t="s">
        <v>84</v>
      </c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</row>
    <row r="5" spans="3:15" ht="15" customHeight="1" x14ac:dyDescent="0.25"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</row>
    <row r="6" spans="3:15" ht="17.25" customHeight="1" x14ac:dyDescent="0.25"/>
    <row r="7" spans="3:15" ht="15" customHeight="1" x14ac:dyDescent="0.35">
      <c r="C7" s="90" t="s">
        <v>21</v>
      </c>
      <c r="D7" s="91"/>
      <c r="E7" s="91"/>
      <c r="F7" s="91"/>
      <c r="G7" s="92"/>
      <c r="H7" s="14"/>
      <c r="I7" s="13" t="s">
        <v>20</v>
      </c>
      <c r="J7" s="45"/>
      <c r="K7" s="57"/>
      <c r="O7" s="9"/>
    </row>
    <row r="8" spans="3:15" ht="15" customHeight="1" x14ac:dyDescent="0.35">
      <c r="C8" s="15" t="s">
        <v>10</v>
      </c>
      <c r="D8" s="93" t="s">
        <v>40</v>
      </c>
      <c r="E8" s="93"/>
      <c r="F8" s="93"/>
      <c r="G8" s="94"/>
      <c r="H8" s="16"/>
      <c r="I8" s="15" t="s">
        <v>11</v>
      </c>
      <c r="J8" s="46"/>
      <c r="K8" s="82">
        <v>850000</v>
      </c>
      <c r="O8" s="10"/>
    </row>
    <row r="9" spans="3:15" ht="15" customHeight="1" x14ac:dyDescent="0.35">
      <c r="C9" s="17" t="s">
        <v>12</v>
      </c>
      <c r="D9" s="95" t="s">
        <v>41</v>
      </c>
      <c r="E9" s="95"/>
      <c r="F9" s="95"/>
      <c r="G9" s="96"/>
      <c r="H9" s="18"/>
      <c r="I9" s="19" t="s">
        <v>13</v>
      </c>
      <c r="J9" s="47"/>
      <c r="K9" s="83">
        <f>K8-(K8/1.03)</f>
        <v>24757.281553398119</v>
      </c>
      <c r="O9" s="11"/>
    </row>
    <row r="10" spans="3:15" ht="15" customHeight="1" x14ac:dyDescent="0.35">
      <c r="C10" s="17" t="s">
        <v>14</v>
      </c>
      <c r="D10" s="95" t="s">
        <v>42</v>
      </c>
      <c r="E10" s="95"/>
      <c r="F10" s="95"/>
      <c r="G10" s="96"/>
      <c r="H10" s="14"/>
      <c r="I10" s="14"/>
      <c r="J10" s="48"/>
      <c r="K10" s="84"/>
      <c r="O10" s="8"/>
    </row>
    <row r="11" spans="3:15" ht="15" customHeight="1" x14ac:dyDescent="0.35">
      <c r="C11" s="17" t="s">
        <v>15</v>
      </c>
      <c r="D11" s="87">
        <v>7.0000000000000007E-2</v>
      </c>
      <c r="E11" s="87"/>
      <c r="F11" s="87"/>
      <c r="G11" s="88"/>
      <c r="H11" s="14"/>
      <c r="I11" s="13" t="s">
        <v>74</v>
      </c>
      <c r="J11" s="45"/>
      <c r="K11" s="85">
        <f>K8-K9</f>
        <v>825242.71844660188</v>
      </c>
      <c r="N11" s="2"/>
      <c r="O11" s="9"/>
    </row>
    <row r="12" spans="3:15" ht="15" customHeight="1" x14ac:dyDescent="0.35">
      <c r="C12" s="17" t="s">
        <v>16</v>
      </c>
      <c r="D12" s="102">
        <v>44075</v>
      </c>
      <c r="E12" s="95"/>
      <c r="F12" s="95"/>
      <c r="G12" s="96"/>
      <c r="H12" s="18"/>
      <c r="I12" s="17" t="s">
        <v>17</v>
      </c>
      <c r="J12" s="49"/>
      <c r="K12" s="86">
        <f>K11/(1+D11/1)</f>
        <v>771254.87705289887</v>
      </c>
      <c r="N12" s="2"/>
      <c r="O12" s="10"/>
    </row>
    <row r="13" spans="3:15" ht="15" customHeight="1" x14ac:dyDescent="0.35">
      <c r="C13" s="20" t="s">
        <v>18</v>
      </c>
      <c r="D13" s="103">
        <v>44561</v>
      </c>
      <c r="E13" s="104"/>
      <c r="F13" s="104"/>
      <c r="G13" s="105"/>
      <c r="H13" s="14"/>
      <c r="I13" s="20" t="s">
        <v>19</v>
      </c>
      <c r="J13" s="47"/>
      <c r="K13" s="83">
        <f>K11-K12</f>
        <v>53987.841393703013</v>
      </c>
      <c r="O13" s="10"/>
    </row>
    <row r="14" spans="3:15" ht="15" customHeight="1" x14ac:dyDescent="0.25">
      <c r="C14" s="6"/>
      <c r="D14" s="6"/>
      <c r="E14" s="6"/>
      <c r="F14" s="6"/>
      <c r="G14" s="6"/>
      <c r="H14" s="6"/>
      <c r="I14" s="6"/>
      <c r="J14" s="50"/>
      <c r="K14" s="50"/>
      <c r="L14" s="6"/>
      <c r="M14" s="6"/>
      <c r="N14" s="2"/>
      <c r="O14" s="12"/>
    </row>
    <row r="15" spans="3:15" ht="15" customHeight="1" x14ac:dyDescent="0.25">
      <c r="C15" s="1"/>
      <c r="D15" s="1"/>
      <c r="E15" s="1"/>
      <c r="J15" s="51"/>
      <c r="K15" s="51"/>
      <c r="L15" s="2"/>
      <c r="M15" s="2"/>
      <c r="N15" s="2"/>
      <c r="O15" s="2"/>
    </row>
    <row r="16" spans="3:15" ht="15" customHeight="1" x14ac:dyDescent="0.25"/>
    <row r="17" spans="2:15" ht="15" customHeight="1" x14ac:dyDescent="0.25"/>
    <row r="18" spans="2:15" ht="15" customHeight="1" x14ac:dyDescent="0.35">
      <c r="C18" s="21" t="s">
        <v>0</v>
      </c>
      <c r="D18" s="22">
        <v>2021</v>
      </c>
      <c r="E18" s="22"/>
      <c r="F18" s="22"/>
      <c r="G18" s="22"/>
      <c r="H18" s="22"/>
      <c r="I18" s="22"/>
      <c r="J18" s="52"/>
      <c r="K18" s="52"/>
      <c r="L18" s="22"/>
      <c r="M18" s="22"/>
      <c r="N18" s="22"/>
      <c r="O18" s="23"/>
    </row>
    <row r="19" spans="2:15" ht="15" customHeight="1" x14ac:dyDescent="0.25">
      <c r="C19" s="24"/>
      <c r="D19" s="24"/>
      <c r="E19" s="24"/>
      <c r="F19" s="24"/>
      <c r="G19" s="24"/>
      <c r="H19" s="24"/>
      <c r="I19" s="24"/>
      <c r="J19" s="53"/>
      <c r="K19" s="68"/>
      <c r="L19" s="24"/>
      <c r="M19" s="24"/>
      <c r="N19" s="24"/>
      <c r="O19" s="24"/>
    </row>
    <row r="20" spans="2:15" ht="15" customHeight="1" x14ac:dyDescent="0.35">
      <c r="C20" s="106" t="s">
        <v>27</v>
      </c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</row>
    <row r="21" spans="2:15" ht="31.5" customHeight="1" x14ac:dyDescent="0.25">
      <c r="B21" s="3"/>
      <c r="C21" s="108" t="s">
        <v>38</v>
      </c>
      <c r="D21" s="25" t="s">
        <v>1</v>
      </c>
      <c r="E21" s="98" t="s">
        <v>2</v>
      </c>
      <c r="F21" s="99"/>
      <c r="G21" s="25" t="s">
        <v>3</v>
      </c>
      <c r="H21" s="97" t="s">
        <v>4</v>
      </c>
      <c r="I21" s="98"/>
      <c r="J21" s="98"/>
      <c r="K21" s="98"/>
      <c r="L21" s="98"/>
      <c r="M21" s="98"/>
      <c r="N21" s="98"/>
      <c r="O21" s="99"/>
    </row>
    <row r="22" spans="2:15" ht="54" customHeight="1" x14ac:dyDescent="0.25">
      <c r="C22" s="109"/>
      <c r="D22" s="26"/>
      <c r="E22" s="76" t="s">
        <v>5</v>
      </c>
      <c r="F22" s="27" t="s">
        <v>6</v>
      </c>
      <c r="G22" s="26"/>
      <c r="H22" s="27" t="s">
        <v>7</v>
      </c>
      <c r="I22" s="27" t="s">
        <v>8</v>
      </c>
      <c r="J22" s="54" t="s">
        <v>37</v>
      </c>
      <c r="K22" s="69" t="s">
        <v>9</v>
      </c>
      <c r="L22" s="27" t="s">
        <v>22</v>
      </c>
      <c r="M22" s="27" t="s">
        <v>23</v>
      </c>
      <c r="N22" s="27" t="s">
        <v>80</v>
      </c>
      <c r="O22" s="27" t="s">
        <v>25</v>
      </c>
    </row>
    <row r="23" spans="2:15" ht="15" customHeight="1" x14ac:dyDescent="0.25">
      <c r="B23" s="5"/>
      <c r="C23" s="29"/>
      <c r="D23" s="100" t="s">
        <v>39</v>
      </c>
      <c r="E23" s="30">
        <f>$D$12</f>
        <v>44075</v>
      </c>
      <c r="F23" s="30">
        <f>$D$13</f>
        <v>44561</v>
      </c>
      <c r="G23" s="31" t="str">
        <f t="shared" ref="G23:G28" si="0">$D$10</f>
        <v>UNCDF</v>
      </c>
      <c r="H23" s="28">
        <v>59012</v>
      </c>
      <c r="I23" s="31" t="s">
        <v>26</v>
      </c>
      <c r="J23" s="58">
        <v>71200</v>
      </c>
      <c r="K23" s="65" t="s">
        <v>65</v>
      </c>
      <c r="L23" s="32"/>
      <c r="M23" s="32"/>
      <c r="N23" s="32" t="s">
        <v>43</v>
      </c>
      <c r="O23" s="33">
        <v>47000</v>
      </c>
    </row>
    <row r="24" spans="2:15" ht="15" customHeight="1" x14ac:dyDescent="0.25">
      <c r="C24" s="34"/>
      <c r="D24" s="101"/>
      <c r="E24" s="35"/>
      <c r="F24" s="35"/>
      <c r="G24" s="31" t="str">
        <f t="shared" si="0"/>
        <v>UNCDF</v>
      </c>
      <c r="H24" s="28">
        <v>59012</v>
      </c>
      <c r="I24" s="31" t="s">
        <v>26</v>
      </c>
      <c r="J24" s="58">
        <v>71300</v>
      </c>
      <c r="K24" s="65" t="s">
        <v>66</v>
      </c>
      <c r="L24" s="36"/>
      <c r="M24" s="36"/>
      <c r="N24" s="32" t="s">
        <v>43</v>
      </c>
      <c r="O24" s="33">
        <v>23000</v>
      </c>
    </row>
    <row r="25" spans="2:15" ht="15" customHeight="1" x14ac:dyDescent="0.25">
      <c r="C25" s="34"/>
      <c r="D25" s="101"/>
      <c r="E25" s="35"/>
      <c r="F25" s="35"/>
      <c r="G25" s="31"/>
      <c r="H25" s="28"/>
      <c r="I25" s="31"/>
      <c r="J25" s="58"/>
      <c r="K25" s="58"/>
      <c r="L25" s="32"/>
      <c r="M25" s="32"/>
      <c r="N25" s="32"/>
      <c r="O25" s="33"/>
    </row>
    <row r="26" spans="2:15" ht="15" customHeight="1" x14ac:dyDescent="0.25">
      <c r="C26" s="34"/>
      <c r="D26" s="100" t="s">
        <v>61</v>
      </c>
      <c r="E26" s="35"/>
      <c r="F26" s="35"/>
      <c r="G26" s="31" t="str">
        <f t="shared" si="0"/>
        <v>UNCDF</v>
      </c>
      <c r="H26" s="28">
        <v>59012</v>
      </c>
      <c r="I26" s="31" t="s">
        <v>26</v>
      </c>
      <c r="J26" s="58">
        <v>75700</v>
      </c>
      <c r="K26" s="65" t="s">
        <v>71</v>
      </c>
      <c r="L26" s="32"/>
      <c r="M26" s="32"/>
      <c r="N26" s="32" t="s">
        <v>43</v>
      </c>
      <c r="O26" s="33">
        <v>28000</v>
      </c>
    </row>
    <row r="27" spans="2:15" ht="15" customHeight="1" x14ac:dyDescent="0.25">
      <c r="C27" s="34"/>
      <c r="D27" s="101"/>
      <c r="E27" s="35"/>
      <c r="F27" s="35"/>
      <c r="G27" s="31" t="str">
        <f t="shared" si="0"/>
        <v>UNCDF</v>
      </c>
      <c r="H27" s="28">
        <v>59012</v>
      </c>
      <c r="I27" s="31" t="s">
        <v>26</v>
      </c>
      <c r="J27" s="58">
        <v>71600</v>
      </c>
      <c r="K27" s="65" t="s">
        <v>69</v>
      </c>
      <c r="L27" s="32"/>
      <c r="M27" s="32"/>
      <c r="N27" s="32" t="s">
        <v>43</v>
      </c>
      <c r="O27" s="33">
        <v>12000</v>
      </c>
    </row>
    <row r="28" spans="2:15" ht="15" customHeight="1" x14ac:dyDescent="0.25">
      <c r="C28" s="34"/>
      <c r="D28" s="110"/>
      <c r="E28" s="35"/>
      <c r="F28" s="35"/>
      <c r="G28" s="31" t="str">
        <f t="shared" si="0"/>
        <v>UNCDF</v>
      </c>
      <c r="H28" s="28">
        <v>59012</v>
      </c>
      <c r="I28" s="31" t="s">
        <v>26</v>
      </c>
      <c r="J28" s="58">
        <v>74100</v>
      </c>
      <c r="K28" s="65" t="s">
        <v>75</v>
      </c>
      <c r="L28" s="73"/>
      <c r="M28" s="36"/>
      <c r="N28" s="32" t="s">
        <v>43</v>
      </c>
      <c r="O28" s="33">
        <v>7700.0000000000009</v>
      </c>
    </row>
    <row r="29" spans="2:15" ht="15" customHeight="1" x14ac:dyDescent="0.25">
      <c r="C29" s="37" t="s">
        <v>28</v>
      </c>
      <c r="D29" s="38"/>
      <c r="E29" s="39"/>
      <c r="F29" s="39"/>
      <c r="G29" s="40"/>
      <c r="H29" s="38"/>
      <c r="I29" s="38"/>
      <c r="J29" s="55"/>
      <c r="K29" s="70"/>
      <c r="L29" s="38"/>
      <c r="M29" s="38"/>
      <c r="N29" s="38"/>
      <c r="O29" s="41">
        <f>SUM(O23:O28)</f>
        <v>117700</v>
      </c>
    </row>
    <row r="30" spans="2:15" ht="31.5" customHeight="1" x14ac:dyDescent="0.25">
      <c r="B30" s="3"/>
      <c r="C30" s="108" t="s">
        <v>44</v>
      </c>
      <c r="D30" s="25" t="s">
        <v>1</v>
      </c>
      <c r="E30" s="98" t="s">
        <v>2</v>
      </c>
      <c r="F30" s="99"/>
      <c r="G30" s="25" t="s">
        <v>3</v>
      </c>
      <c r="H30" s="97" t="s">
        <v>4</v>
      </c>
      <c r="I30" s="98"/>
      <c r="J30" s="98"/>
      <c r="K30" s="98"/>
      <c r="L30" s="98"/>
      <c r="M30" s="98"/>
      <c r="N30" s="98"/>
      <c r="O30" s="99"/>
    </row>
    <row r="31" spans="2:15" ht="54" customHeight="1" x14ac:dyDescent="0.25">
      <c r="C31" s="109"/>
      <c r="D31" s="26"/>
      <c r="E31" s="76" t="s">
        <v>5</v>
      </c>
      <c r="F31" s="27" t="s">
        <v>6</v>
      </c>
      <c r="G31" s="26"/>
      <c r="H31" s="27" t="s">
        <v>7</v>
      </c>
      <c r="I31" s="27" t="s">
        <v>8</v>
      </c>
      <c r="J31" s="54" t="s">
        <v>37</v>
      </c>
      <c r="K31" s="69" t="s">
        <v>9</v>
      </c>
      <c r="L31" s="27" t="s">
        <v>22</v>
      </c>
      <c r="M31" s="27" t="s">
        <v>23</v>
      </c>
      <c r="N31" s="27" t="s">
        <v>24</v>
      </c>
      <c r="O31" s="27" t="s">
        <v>25</v>
      </c>
    </row>
    <row r="32" spans="2:15" ht="15" customHeight="1" x14ac:dyDescent="0.25">
      <c r="B32" s="5"/>
      <c r="C32" s="29"/>
      <c r="D32" s="100" t="s">
        <v>81</v>
      </c>
      <c r="E32" s="30">
        <f>$D$12</f>
        <v>44075</v>
      </c>
      <c r="F32" s="30">
        <f>$D$13</f>
        <v>44561</v>
      </c>
      <c r="G32" s="31" t="str">
        <f t="shared" ref="G32:G42" si="1">$D$10</f>
        <v>UNCDF</v>
      </c>
      <c r="H32" s="28">
        <v>59012</v>
      </c>
      <c r="I32" s="31" t="s">
        <v>26</v>
      </c>
      <c r="J32" s="58">
        <v>72100</v>
      </c>
      <c r="K32" s="58" t="s">
        <v>64</v>
      </c>
      <c r="L32" s="32"/>
      <c r="M32" s="32"/>
      <c r="N32" s="32" t="s">
        <v>43</v>
      </c>
      <c r="O32" s="33">
        <v>40000</v>
      </c>
    </row>
    <row r="33" spans="2:15" ht="15" customHeight="1" x14ac:dyDescent="0.25">
      <c r="C33" s="34"/>
      <c r="D33" s="101"/>
      <c r="E33" s="35"/>
      <c r="F33" s="35"/>
      <c r="G33" s="31" t="str">
        <f t="shared" si="1"/>
        <v>UNCDF</v>
      </c>
      <c r="H33" s="28">
        <v>59012</v>
      </c>
      <c r="I33" s="31" t="s">
        <v>26</v>
      </c>
      <c r="J33" s="58">
        <v>72600</v>
      </c>
      <c r="K33" s="58" t="s">
        <v>63</v>
      </c>
      <c r="L33" s="36"/>
      <c r="M33" s="36"/>
      <c r="N33" s="32" t="s">
        <v>43</v>
      </c>
      <c r="O33" s="33">
        <v>45000</v>
      </c>
    </row>
    <row r="34" spans="2:15" ht="15" customHeight="1" x14ac:dyDescent="0.25">
      <c r="C34" s="34"/>
      <c r="D34" s="101"/>
      <c r="E34" s="35"/>
      <c r="F34" s="35"/>
      <c r="G34" s="31" t="str">
        <f t="shared" si="1"/>
        <v>UNCDF</v>
      </c>
      <c r="H34" s="28">
        <v>59012</v>
      </c>
      <c r="I34" s="31" t="s">
        <v>82</v>
      </c>
      <c r="J34" s="58">
        <v>71200</v>
      </c>
      <c r="K34" s="58" t="s">
        <v>67</v>
      </c>
      <c r="L34" s="36"/>
      <c r="M34" s="36"/>
      <c r="N34" s="32" t="s">
        <v>43</v>
      </c>
      <c r="O34" s="33">
        <v>15000</v>
      </c>
    </row>
    <row r="35" spans="2:15" ht="15" customHeight="1" x14ac:dyDescent="0.25">
      <c r="C35" s="34"/>
      <c r="D35" s="78"/>
      <c r="E35" s="35"/>
      <c r="F35" s="35"/>
      <c r="G35" s="31"/>
      <c r="H35" s="28"/>
      <c r="I35" s="31"/>
      <c r="J35" s="58"/>
      <c r="K35" s="58"/>
      <c r="L35" s="36"/>
      <c r="M35" s="36"/>
      <c r="N35" s="32"/>
      <c r="O35" s="33"/>
    </row>
    <row r="36" spans="2:15" ht="15" customHeight="1" x14ac:dyDescent="0.25">
      <c r="C36" s="34"/>
      <c r="D36" s="100" t="s">
        <v>62</v>
      </c>
      <c r="E36" s="35"/>
      <c r="F36" s="35"/>
      <c r="G36" s="31" t="str">
        <f t="shared" si="1"/>
        <v>UNCDF</v>
      </c>
      <c r="H36" s="28">
        <v>59012</v>
      </c>
      <c r="I36" s="31" t="s">
        <v>82</v>
      </c>
      <c r="J36" s="58">
        <v>71300</v>
      </c>
      <c r="K36" s="65" t="s">
        <v>66</v>
      </c>
      <c r="L36" s="32"/>
      <c r="M36" s="32"/>
      <c r="N36" s="32" t="s">
        <v>43</v>
      </c>
      <c r="O36" s="33">
        <v>10000</v>
      </c>
    </row>
    <row r="37" spans="2:15" ht="15" customHeight="1" x14ac:dyDescent="0.25">
      <c r="C37" s="34"/>
      <c r="D37" s="101"/>
      <c r="E37" s="35"/>
      <c r="F37" s="35"/>
      <c r="G37" s="31" t="str">
        <f t="shared" si="1"/>
        <v>UNCDF</v>
      </c>
      <c r="H37" s="28">
        <v>59012</v>
      </c>
      <c r="I37" s="31" t="s">
        <v>82</v>
      </c>
      <c r="J37" s="58">
        <v>72100</v>
      </c>
      <c r="K37" s="58" t="s">
        <v>64</v>
      </c>
      <c r="L37" s="32"/>
      <c r="M37" s="32"/>
      <c r="N37" s="32" t="s">
        <v>43</v>
      </c>
      <c r="O37" s="33">
        <v>15000</v>
      </c>
    </row>
    <row r="38" spans="2:15" ht="15" customHeight="1" x14ac:dyDescent="0.25">
      <c r="C38" s="34"/>
      <c r="D38" s="101"/>
      <c r="E38" s="35"/>
      <c r="F38" s="35"/>
      <c r="G38" s="31" t="str">
        <f t="shared" si="1"/>
        <v>UNCDF</v>
      </c>
      <c r="H38" s="28">
        <v>59012</v>
      </c>
      <c r="I38" s="31" t="s">
        <v>82</v>
      </c>
      <c r="J38" s="58">
        <v>72600</v>
      </c>
      <c r="K38" s="58" t="s">
        <v>63</v>
      </c>
      <c r="L38" s="32"/>
      <c r="M38" s="32"/>
      <c r="N38" s="32" t="s">
        <v>43</v>
      </c>
      <c r="O38" s="33">
        <v>25000</v>
      </c>
    </row>
    <row r="39" spans="2:15" ht="15" customHeight="1" x14ac:dyDescent="0.25">
      <c r="C39" s="34"/>
      <c r="D39" s="78"/>
      <c r="E39" s="35"/>
      <c r="F39" s="35"/>
      <c r="G39" s="31"/>
      <c r="H39" s="28"/>
      <c r="I39" s="31"/>
      <c r="J39" s="58"/>
      <c r="K39" s="58"/>
      <c r="L39" s="32"/>
      <c r="M39" s="32"/>
      <c r="N39" s="32"/>
      <c r="O39" s="33"/>
    </row>
    <row r="40" spans="2:15" ht="15" customHeight="1" x14ac:dyDescent="0.25">
      <c r="C40" s="34"/>
      <c r="D40" s="100" t="s">
        <v>45</v>
      </c>
      <c r="E40" s="35"/>
      <c r="F40" s="35"/>
      <c r="G40" s="31" t="str">
        <f t="shared" si="1"/>
        <v>UNCDF</v>
      </c>
      <c r="H40" s="28">
        <v>59012</v>
      </c>
      <c r="I40" s="31" t="s">
        <v>82</v>
      </c>
      <c r="J40" s="58">
        <v>72600</v>
      </c>
      <c r="K40" s="58" t="s">
        <v>63</v>
      </c>
      <c r="L40" s="36"/>
      <c r="M40" s="36"/>
      <c r="N40" s="32" t="s">
        <v>43</v>
      </c>
      <c r="O40" s="33">
        <v>50000</v>
      </c>
    </row>
    <row r="41" spans="2:15" ht="15" customHeight="1" x14ac:dyDescent="0.25">
      <c r="C41" s="34"/>
      <c r="D41" s="101"/>
      <c r="E41" s="35"/>
      <c r="F41" s="35"/>
      <c r="G41" s="31" t="str">
        <f t="shared" si="1"/>
        <v>UNCDF</v>
      </c>
      <c r="H41" s="28">
        <v>59012</v>
      </c>
      <c r="I41" s="31" t="s">
        <v>82</v>
      </c>
      <c r="J41" s="58">
        <v>72100</v>
      </c>
      <c r="K41" s="58" t="s">
        <v>64</v>
      </c>
      <c r="L41" s="36"/>
      <c r="M41" s="36"/>
      <c r="N41" s="32" t="s">
        <v>43</v>
      </c>
      <c r="O41" s="33">
        <v>20000</v>
      </c>
    </row>
    <row r="42" spans="2:15" ht="15" customHeight="1" x14ac:dyDescent="0.25">
      <c r="C42" s="34"/>
      <c r="D42" s="101"/>
      <c r="E42" s="35"/>
      <c r="F42" s="35"/>
      <c r="G42" s="31" t="str">
        <f t="shared" si="1"/>
        <v>UNCDF</v>
      </c>
      <c r="H42" s="28">
        <v>59012</v>
      </c>
      <c r="I42" s="31" t="s">
        <v>82</v>
      </c>
      <c r="J42" s="58">
        <v>74100</v>
      </c>
      <c r="K42" s="65" t="s">
        <v>75</v>
      </c>
      <c r="L42" s="73"/>
      <c r="M42" s="36"/>
      <c r="N42" s="32" t="s">
        <v>43</v>
      </c>
      <c r="O42" s="33">
        <v>15400.000000000002</v>
      </c>
    </row>
    <row r="43" spans="2:15" ht="15" customHeight="1" x14ac:dyDescent="0.25">
      <c r="C43" s="37" t="s">
        <v>46</v>
      </c>
      <c r="D43" s="38"/>
      <c r="E43" s="39"/>
      <c r="F43" s="39"/>
      <c r="G43" s="40"/>
      <c r="H43" s="38"/>
      <c r="I43" s="38"/>
      <c r="J43" s="55"/>
      <c r="K43" s="70"/>
      <c r="L43" s="38"/>
      <c r="M43" s="38"/>
      <c r="N43" s="38"/>
      <c r="O43" s="41">
        <f>SUM(O32:O42)</f>
        <v>235400</v>
      </c>
    </row>
    <row r="44" spans="2:15" ht="31.5" customHeight="1" x14ac:dyDescent="0.25">
      <c r="B44" s="3"/>
      <c r="C44" s="108" t="s">
        <v>47</v>
      </c>
      <c r="D44" s="25" t="s">
        <v>1</v>
      </c>
      <c r="E44" s="98" t="s">
        <v>2</v>
      </c>
      <c r="F44" s="99"/>
      <c r="G44" s="25" t="s">
        <v>3</v>
      </c>
      <c r="H44" s="97" t="s">
        <v>4</v>
      </c>
      <c r="I44" s="98"/>
      <c r="J44" s="98"/>
      <c r="K44" s="98"/>
      <c r="L44" s="98"/>
      <c r="M44" s="98"/>
      <c r="N44" s="98"/>
      <c r="O44" s="99"/>
    </row>
    <row r="45" spans="2:15" ht="54" customHeight="1" x14ac:dyDescent="0.25">
      <c r="C45" s="109"/>
      <c r="D45" s="26"/>
      <c r="E45" s="76" t="s">
        <v>5</v>
      </c>
      <c r="F45" s="27" t="s">
        <v>6</v>
      </c>
      <c r="G45" s="26"/>
      <c r="H45" s="27" t="s">
        <v>7</v>
      </c>
      <c r="I45" s="27" t="s">
        <v>8</v>
      </c>
      <c r="J45" s="54" t="s">
        <v>37</v>
      </c>
      <c r="K45" s="69" t="s">
        <v>83</v>
      </c>
      <c r="L45" s="27" t="s">
        <v>22</v>
      </c>
      <c r="M45" s="27" t="s">
        <v>23</v>
      </c>
      <c r="N45" s="27" t="s">
        <v>24</v>
      </c>
      <c r="O45" s="27" t="s">
        <v>25</v>
      </c>
    </row>
    <row r="46" spans="2:15" ht="15" customHeight="1" x14ac:dyDescent="0.25">
      <c r="B46" s="5"/>
      <c r="C46" s="29"/>
      <c r="D46" s="100" t="s">
        <v>49</v>
      </c>
      <c r="E46" s="30">
        <f>$D$12</f>
        <v>44075</v>
      </c>
      <c r="F46" s="30">
        <f>$D$13</f>
        <v>44561</v>
      </c>
      <c r="G46" s="31" t="str">
        <f t="shared" ref="G46:G51" si="2">$D$10</f>
        <v>UNCDF</v>
      </c>
      <c r="H46" s="28">
        <v>59012</v>
      </c>
      <c r="I46" s="31" t="s">
        <v>26</v>
      </c>
      <c r="J46" s="58">
        <v>71300</v>
      </c>
      <c r="K46" s="65" t="s">
        <v>66</v>
      </c>
      <c r="L46" s="32"/>
      <c r="M46" s="32"/>
      <c r="N46" s="32" t="s">
        <v>43</v>
      </c>
      <c r="O46" s="33">
        <v>12000</v>
      </c>
    </row>
    <row r="47" spans="2:15" ht="15" customHeight="1" x14ac:dyDescent="0.25">
      <c r="B47" s="5"/>
      <c r="C47" s="81"/>
      <c r="D47" s="101"/>
      <c r="E47" s="35"/>
      <c r="F47" s="35"/>
      <c r="G47" s="31" t="str">
        <f t="shared" si="2"/>
        <v>UNCDF</v>
      </c>
      <c r="H47" s="28">
        <v>59012</v>
      </c>
      <c r="I47" s="31" t="s">
        <v>26</v>
      </c>
      <c r="J47" s="58">
        <v>71200</v>
      </c>
      <c r="K47" s="58" t="s">
        <v>67</v>
      </c>
      <c r="L47" s="36"/>
      <c r="M47" s="36"/>
      <c r="N47" s="32" t="s">
        <v>43</v>
      </c>
      <c r="O47" s="33">
        <v>10000</v>
      </c>
    </row>
    <row r="48" spans="2:15" ht="15" customHeight="1" x14ac:dyDescent="0.25">
      <c r="C48" s="34"/>
      <c r="D48" s="101"/>
      <c r="E48" s="35"/>
      <c r="F48" s="35"/>
      <c r="G48" s="31" t="str">
        <f t="shared" si="2"/>
        <v>UNCDF</v>
      </c>
      <c r="H48" s="28">
        <v>59012</v>
      </c>
      <c r="I48" s="31" t="s">
        <v>26</v>
      </c>
      <c r="J48" s="58">
        <v>75700</v>
      </c>
      <c r="K48" s="65" t="s">
        <v>71</v>
      </c>
      <c r="L48" s="36"/>
      <c r="M48" s="36"/>
      <c r="N48" s="32" t="s">
        <v>43</v>
      </c>
      <c r="O48" s="33">
        <v>8000</v>
      </c>
    </row>
    <row r="49" spans="2:15" ht="15" customHeight="1" x14ac:dyDescent="0.25">
      <c r="C49" s="34"/>
      <c r="D49" s="101"/>
      <c r="E49" s="35"/>
      <c r="F49" s="35"/>
      <c r="G49" s="31" t="str">
        <f t="shared" si="2"/>
        <v>UNCDF</v>
      </c>
      <c r="H49" s="28">
        <v>59012</v>
      </c>
      <c r="I49" s="31" t="s">
        <v>26</v>
      </c>
      <c r="J49" s="58">
        <v>71600</v>
      </c>
      <c r="K49" s="65" t="s">
        <v>69</v>
      </c>
      <c r="L49" s="32"/>
      <c r="M49" s="32"/>
      <c r="N49" s="32" t="s">
        <v>43</v>
      </c>
      <c r="O49" s="33">
        <v>8000</v>
      </c>
    </row>
    <row r="50" spans="2:15" ht="15" customHeight="1" x14ac:dyDescent="0.25">
      <c r="C50" s="34"/>
      <c r="D50" s="101"/>
      <c r="E50" s="35"/>
      <c r="F50" s="35"/>
      <c r="G50" s="31" t="str">
        <f t="shared" si="2"/>
        <v>UNCDF</v>
      </c>
      <c r="H50" s="28">
        <v>59012</v>
      </c>
      <c r="I50" s="31" t="s">
        <v>26</v>
      </c>
      <c r="J50" s="58">
        <v>72600</v>
      </c>
      <c r="K50" s="58" t="s">
        <v>63</v>
      </c>
      <c r="L50" s="32"/>
      <c r="M50" s="32"/>
      <c r="N50" s="32" t="s">
        <v>43</v>
      </c>
      <c r="O50" s="33">
        <v>52000</v>
      </c>
    </row>
    <row r="51" spans="2:15" ht="15" customHeight="1" x14ac:dyDescent="0.25">
      <c r="C51" s="34"/>
      <c r="D51" s="101"/>
      <c r="E51" s="35"/>
      <c r="F51" s="35"/>
      <c r="G51" s="31" t="str">
        <f t="shared" si="2"/>
        <v>UNCDF</v>
      </c>
      <c r="H51" s="28">
        <v>59012</v>
      </c>
      <c r="I51" s="31" t="s">
        <v>26</v>
      </c>
      <c r="J51" s="58">
        <v>74100</v>
      </c>
      <c r="K51" s="65" t="s">
        <v>75</v>
      </c>
      <c r="L51" s="73"/>
      <c r="M51" s="36"/>
      <c r="N51" s="32" t="s">
        <v>43</v>
      </c>
      <c r="O51" s="33">
        <f>0.07*(SUM(O46:O50))</f>
        <v>6300.0000000000009</v>
      </c>
    </row>
    <row r="52" spans="2:15" ht="15" customHeight="1" x14ac:dyDescent="0.25">
      <c r="C52" s="37" t="s">
        <v>48</v>
      </c>
      <c r="D52" s="38"/>
      <c r="E52" s="39"/>
      <c r="F52" s="39"/>
      <c r="G52" s="40"/>
      <c r="H52" s="38"/>
      <c r="I52" s="38"/>
      <c r="J52" s="55"/>
      <c r="K52" s="70"/>
      <c r="L52" s="38"/>
      <c r="M52" s="38"/>
      <c r="N52" s="38"/>
      <c r="O52" s="41">
        <f>SUM(O46:O51)</f>
        <v>96300</v>
      </c>
    </row>
    <row r="53" spans="2:15" ht="31.5" customHeight="1" x14ac:dyDescent="0.25">
      <c r="B53" s="3"/>
      <c r="C53" s="108" t="s">
        <v>50</v>
      </c>
      <c r="D53" s="25" t="s">
        <v>1</v>
      </c>
      <c r="E53" s="98" t="s">
        <v>2</v>
      </c>
      <c r="F53" s="99"/>
      <c r="G53" s="25" t="s">
        <v>3</v>
      </c>
      <c r="H53" s="97" t="s">
        <v>4</v>
      </c>
      <c r="I53" s="98"/>
      <c r="J53" s="98"/>
      <c r="K53" s="98"/>
      <c r="L53" s="98"/>
      <c r="M53" s="98"/>
      <c r="N53" s="98"/>
      <c r="O53" s="99"/>
    </row>
    <row r="54" spans="2:15" ht="54" customHeight="1" x14ac:dyDescent="0.25">
      <c r="C54" s="109"/>
      <c r="D54" s="26"/>
      <c r="E54" s="76" t="s">
        <v>5</v>
      </c>
      <c r="F54" s="27" t="s">
        <v>6</v>
      </c>
      <c r="G54" s="26"/>
      <c r="H54" s="27" t="s">
        <v>7</v>
      </c>
      <c r="I54" s="27" t="s">
        <v>8</v>
      </c>
      <c r="J54" s="54" t="s">
        <v>37</v>
      </c>
      <c r="K54" s="69" t="s">
        <v>9</v>
      </c>
      <c r="L54" s="27" t="s">
        <v>22</v>
      </c>
      <c r="M54" s="27" t="s">
        <v>23</v>
      </c>
      <c r="N54" s="27" t="s">
        <v>24</v>
      </c>
      <c r="O54" s="27" t="s">
        <v>25</v>
      </c>
    </row>
    <row r="55" spans="2:15" ht="15" customHeight="1" x14ac:dyDescent="0.25">
      <c r="B55" s="5"/>
      <c r="C55" s="29"/>
      <c r="D55" s="77" t="s">
        <v>51</v>
      </c>
      <c r="E55" s="30">
        <f>$D$12</f>
        <v>44075</v>
      </c>
      <c r="F55" s="30">
        <f>$D$13</f>
        <v>44561</v>
      </c>
      <c r="G55" s="31" t="str">
        <f t="shared" ref="G55:G61" si="3">$D$10</f>
        <v>UNCDF</v>
      </c>
      <c r="H55" s="28">
        <v>59012</v>
      </c>
      <c r="I55" s="31" t="s">
        <v>26</v>
      </c>
      <c r="J55" s="58">
        <v>75700</v>
      </c>
      <c r="K55" s="65" t="s">
        <v>71</v>
      </c>
      <c r="L55" s="32"/>
      <c r="M55" s="32"/>
      <c r="N55" s="32" t="s">
        <v>43</v>
      </c>
      <c r="O55" s="33">
        <v>50000</v>
      </c>
    </row>
    <row r="56" spans="2:15" ht="15" customHeight="1" x14ac:dyDescent="0.25">
      <c r="C56" s="34"/>
      <c r="D56" s="78"/>
      <c r="E56" s="35"/>
      <c r="F56" s="35"/>
      <c r="G56" s="31"/>
      <c r="H56" s="28"/>
      <c r="I56" s="31"/>
      <c r="J56" s="58"/>
      <c r="K56" s="58"/>
      <c r="L56" s="36"/>
      <c r="M56" s="36"/>
      <c r="N56" s="36"/>
      <c r="O56" s="36"/>
    </row>
    <row r="57" spans="2:15" ht="15" customHeight="1" x14ac:dyDescent="0.25">
      <c r="C57" s="34"/>
      <c r="D57" s="77" t="s">
        <v>52</v>
      </c>
      <c r="E57" s="35"/>
      <c r="F57" s="35"/>
      <c r="G57" s="31" t="str">
        <f t="shared" si="3"/>
        <v>UNCDF</v>
      </c>
      <c r="H57" s="28">
        <v>59012</v>
      </c>
      <c r="I57" s="31" t="s">
        <v>26</v>
      </c>
      <c r="J57" s="58">
        <v>72500</v>
      </c>
      <c r="K57" s="65" t="s">
        <v>68</v>
      </c>
      <c r="L57" s="32"/>
      <c r="M57" s="32"/>
      <c r="N57" s="32" t="s">
        <v>43</v>
      </c>
      <c r="O57" s="33">
        <v>35000</v>
      </c>
    </row>
    <row r="58" spans="2:15" ht="15" customHeight="1" x14ac:dyDescent="0.25">
      <c r="C58" s="34"/>
      <c r="D58" s="78"/>
      <c r="E58" s="35"/>
      <c r="F58" s="35"/>
      <c r="G58" s="31"/>
      <c r="H58" s="28"/>
      <c r="I58" s="31"/>
      <c r="J58" s="58"/>
      <c r="K58" s="65"/>
      <c r="L58" s="32"/>
      <c r="M58" s="32"/>
      <c r="N58" s="32"/>
      <c r="O58" s="33"/>
    </row>
    <row r="59" spans="2:15" ht="15" customHeight="1" x14ac:dyDescent="0.25">
      <c r="C59" s="34"/>
      <c r="D59" s="100" t="s">
        <v>53</v>
      </c>
      <c r="E59" s="35"/>
      <c r="F59" s="35"/>
      <c r="G59" s="31" t="str">
        <f t="shared" si="3"/>
        <v>UNCDF</v>
      </c>
      <c r="H59" s="28">
        <v>59012</v>
      </c>
      <c r="I59" s="31" t="s">
        <v>26</v>
      </c>
      <c r="J59" s="58">
        <v>71600</v>
      </c>
      <c r="K59" s="65" t="s">
        <v>69</v>
      </c>
      <c r="L59" s="36"/>
      <c r="M59" s="36"/>
      <c r="N59" s="32" t="s">
        <v>43</v>
      </c>
      <c r="O59" s="33">
        <v>31000</v>
      </c>
    </row>
    <row r="60" spans="2:15" ht="15" customHeight="1" x14ac:dyDescent="0.25">
      <c r="C60" s="34"/>
      <c r="D60" s="101"/>
      <c r="E60" s="35"/>
      <c r="F60" s="35"/>
      <c r="G60" s="31" t="str">
        <f t="shared" si="3"/>
        <v>UNCDF</v>
      </c>
      <c r="H60" s="28">
        <v>59012</v>
      </c>
      <c r="I60" s="31" t="s">
        <v>26</v>
      </c>
      <c r="J60" s="58">
        <v>72400</v>
      </c>
      <c r="K60" s="65" t="s">
        <v>70</v>
      </c>
      <c r="L60" s="32"/>
      <c r="M60" s="32"/>
      <c r="N60" s="32" t="s">
        <v>43</v>
      </c>
      <c r="O60" s="33">
        <v>14000</v>
      </c>
    </row>
    <row r="61" spans="2:15" ht="15" customHeight="1" x14ac:dyDescent="0.25">
      <c r="C61" s="34"/>
      <c r="D61" s="101"/>
      <c r="E61" s="35"/>
      <c r="F61" s="35"/>
      <c r="G61" s="31" t="str">
        <f t="shared" si="3"/>
        <v>UNCDF</v>
      </c>
      <c r="H61" s="28">
        <v>59012</v>
      </c>
      <c r="I61" s="31" t="s">
        <v>26</v>
      </c>
      <c r="J61" s="58">
        <v>74100</v>
      </c>
      <c r="K61" s="65" t="s">
        <v>75</v>
      </c>
      <c r="L61" s="73"/>
      <c r="M61" s="36"/>
      <c r="N61" s="32" t="s">
        <v>43</v>
      </c>
      <c r="O61" s="33">
        <v>9100</v>
      </c>
    </row>
    <row r="62" spans="2:15" ht="15" customHeight="1" x14ac:dyDescent="0.25">
      <c r="C62" s="37" t="s">
        <v>54</v>
      </c>
      <c r="D62" s="38"/>
      <c r="E62" s="39"/>
      <c r="F62" s="39"/>
      <c r="G62" s="40"/>
      <c r="H62" s="38"/>
      <c r="I62" s="38"/>
      <c r="J62" s="55"/>
      <c r="K62" s="70"/>
      <c r="L62" s="38"/>
      <c r="M62" s="38"/>
      <c r="N62" s="38"/>
      <c r="O62" s="41">
        <f>SUM(O55:O61)</f>
        <v>139100</v>
      </c>
    </row>
    <row r="63" spans="2:15" ht="31.5" customHeight="1" x14ac:dyDescent="0.25">
      <c r="B63" s="3"/>
      <c r="C63" s="108" t="s">
        <v>55</v>
      </c>
      <c r="D63" s="25" t="s">
        <v>1</v>
      </c>
      <c r="E63" s="98" t="s">
        <v>2</v>
      </c>
      <c r="F63" s="99"/>
      <c r="G63" s="25" t="s">
        <v>3</v>
      </c>
      <c r="H63" s="97" t="s">
        <v>4</v>
      </c>
      <c r="I63" s="98"/>
      <c r="J63" s="98"/>
      <c r="K63" s="98"/>
      <c r="L63" s="98"/>
      <c r="M63" s="98"/>
      <c r="N63" s="98"/>
      <c r="O63" s="99"/>
    </row>
    <row r="64" spans="2:15" ht="54" customHeight="1" x14ac:dyDescent="0.25">
      <c r="C64" s="109"/>
      <c r="D64" s="26"/>
      <c r="E64" s="76" t="s">
        <v>5</v>
      </c>
      <c r="F64" s="27" t="s">
        <v>6</v>
      </c>
      <c r="G64" s="26"/>
      <c r="H64" s="27" t="s">
        <v>7</v>
      </c>
      <c r="I64" s="27" t="s">
        <v>8</v>
      </c>
      <c r="J64" s="54" t="s">
        <v>37</v>
      </c>
      <c r="K64" s="69" t="s">
        <v>9</v>
      </c>
      <c r="L64" s="27" t="s">
        <v>22</v>
      </c>
      <c r="M64" s="27" t="s">
        <v>23</v>
      </c>
      <c r="N64" s="27" t="s">
        <v>24</v>
      </c>
      <c r="O64" s="27" t="s">
        <v>25</v>
      </c>
    </row>
    <row r="65" spans="2:15" ht="15" customHeight="1" x14ac:dyDescent="0.25">
      <c r="B65" s="5"/>
      <c r="C65" s="29"/>
      <c r="D65" s="77" t="s">
        <v>57</v>
      </c>
      <c r="E65" s="30">
        <f>$D$12</f>
        <v>44075</v>
      </c>
      <c r="F65" s="30">
        <f>$D$13</f>
        <v>44561</v>
      </c>
      <c r="G65" s="31" t="str">
        <f t="shared" ref="G65:G70" si="4">$D$10</f>
        <v>UNCDF</v>
      </c>
      <c r="H65" s="28">
        <v>59012</v>
      </c>
      <c r="I65" s="31" t="s">
        <v>26</v>
      </c>
      <c r="J65" s="58">
        <v>71300</v>
      </c>
      <c r="K65" s="65" t="s">
        <v>66</v>
      </c>
      <c r="L65" s="32"/>
      <c r="M65" s="32"/>
      <c r="N65" s="32" t="s">
        <v>43</v>
      </c>
      <c r="O65" s="33">
        <v>45000</v>
      </c>
    </row>
    <row r="66" spans="2:15" ht="15" customHeight="1" x14ac:dyDescent="0.25">
      <c r="C66" s="34"/>
      <c r="D66" s="77" t="s">
        <v>58</v>
      </c>
      <c r="E66" s="35"/>
      <c r="F66" s="35"/>
      <c r="G66" s="31" t="str">
        <f t="shared" si="4"/>
        <v>UNCDF</v>
      </c>
      <c r="H66" s="28">
        <v>59012</v>
      </c>
      <c r="I66" s="31" t="s">
        <v>26</v>
      </c>
      <c r="J66" s="58">
        <v>72500</v>
      </c>
      <c r="K66" s="65" t="s">
        <v>68</v>
      </c>
      <c r="L66" s="32"/>
      <c r="M66" s="32"/>
      <c r="N66" s="32" t="s">
        <v>43</v>
      </c>
      <c r="O66" s="33">
        <v>25000</v>
      </c>
    </row>
    <row r="67" spans="2:15" ht="15" customHeight="1" x14ac:dyDescent="0.25">
      <c r="C67" s="34"/>
      <c r="D67" s="77" t="s">
        <v>59</v>
      </c>
      <c r="E67" s="35"/>
      <c r="F67" s="35"/>
      <c r="G67" s="31" t="str">
        <f t="shared" si="4"/>
        <v>UNCDF</v>
      </c>
      <c r="H67" s="28">
        <v>59012</v>
      </c>
      <c r="I67" s="31" t="s">
        <v>26</v>
      </c>
      <c r="J67" s="58">
        <v>77100</v>
      </c>
      <c r="K67" s="65" t="s">
        <v>72</v>
      </c>
      <c r="L67" s="32"/>
      <c r="M67" s="32"/>
      <c r="N67" s="32" t="s">
        <v>43</v>
      </c>
      <c r="O67" s="33">
        <v>115255</v>
      </c>
    </row>
    <row r="68" spans="2:15" ht="15" customHeight="1" x14ac:dyDescent="0.25">
      <c r="C68" s="34"/>
      <c r="D68" s="78"/>
      <c r="E68" s="35"/>
      <c r="F68" s="35"/>
      <c r="G68" s="31" t="str">
        <f t="shared" si="4"/>
        <v>UNCDF</v>
      </c>
      <c r="H68" s="28">
        <v>59012</v>
      </c>
      <c r="I68" s="31" t="s">
        <v>26</v>
      </c>
      <c r="J68" s="58">
        <v>73100</v>
      </c>
      <c r="K68" s="65" t="s">
        <v>73</v>
      </c>
      <c r="L68" s="32"/>
      <c r="M68" s="32"/>
      <c r="N68" s="32" t="s">
        <v>43</v>
      </c>
      <c r="O68" s="33">
        <v>16000</v>
      </c>
    </row>
    <row r="69" spans="2:15" ht="15" customHeight="1" x14ac:dyDescent="0.25">
      <c r="C69" s="34"/>
      <c r="D69" s="77" t="s">
        <v>60</v>
      </c>
      <c r="E69" s="35"/>
      <c r="F69" s="35"/>
      <c r="G69" s="31" t="str">
        <f t="shared" si="4"/>
        <v>UNCDF</v>
      </c>
      <c r="H69" s="28">
        <v>59012</v>
      </c>
      <c r="I69" s="31" t="s">
        <v>26</v>
      </c>
      <c r="J69" s="58">
        <v>75700</v>
      </c>
      <c r="K69" s="65" t="s">
        <v>71</v>
      </c>
      <c r="L69" s="32"/>
      <c r="M69" s="32"/>
      <c r="N69" s="32" t="s">
        <v>43</v>
      </c>
      <c r="O69" s="33">
        <v>20000</v>
      </c>
    </row>
    <row r="70" spans="2:15" ht="15" customHeight="1" x14ac:dyDescent="0.25">
      <c r="C70" s="34"/>
      <c r="D70" s="79"/>
      <c r="E70" s="35"/>
      <c r="F70" s="35"/>
      <c r="G70" s="31" t="str">
        <f t="shared" si="4"/>
        <v>UNCDF</v>
      </c>
      <c r="H70" s="28">
        <v>59012</v>
      </c>
      <c r="I70" s="31" t="s">
        <v>26</v>
      </c>
      <c r="J70" s="58">
        <v>74100</v>
      </c>
      <c r="K70" s="65" t="s">
        <v>75</v>
      </c>
      <c r="L70" s="73"/>
      <c r="M70" s="36"/>
      <c r="N70" s="32" t="s">
        <v>43</v>
      </c>
      <c r="O70" s="33">
        <v>15487.850000000002</v>
      </c>
    </row>
    <row r="71" spans="2:15" ht="15" customHeight="1" x14ac:dyDescent="0.25">
      <c r="C71" s="37" t="s">
        <v>56</v>
      </c>
      <c r="D71" s="38"/>
      <c r="E71" s="39"/>
      <c r="F71" s="39"/>
      <c r="G71" s="40"/>
      <c r="H71" s="38"/>
      <c r="I71" s="38"/>
      <c r="J71" s="55"/>
      <c r="K71" s="70"/>
      <c r="L71" s="38"/>
      <c r="M71" s="38"/>
      <c r="N71" s="38"/>
      <c r="O71" s="41">
        <f>SUM(O65:O70)</f>
        <v>236742.85</v>
      </c>
    </row>
    <row r="72" spans="2:15" ht="15" customHeight="1" x14ac:dyDescent="0.25">
      <c r="C72" s="59"/>
      <c r="D72" s="60"/>
      <c r="E72" s="61"/>
      <c r="F72" s="61"/>
      <c r="G72" s="62"/>
      <c r="H72" s="60"/>
      <c r="I72" s="60"/>
      <c r="J72" s="63"/>
      <c r="K72" s="71"/>
      <c r="L72" s="60"/>
      <c r="M72" s="60"/>
      <c r="N72" s="60"/>
      <c r="O72" s="64"/>
    </row>
    <row r="73" spans="2:15" ht="15" customHeight="1" x14ac:dyDescent="0.25">
      <c r="C73" s="42"/>
      <c r="D73" s="42"/>
      <c r="E73" s="7"/>
      <c r="F73" s="7"/>
      <c r="G73" s="7"/>
      <c r="L73" s="66" t="s">
        <v>76</v>
      </c>
      <c r="O73" s="75">
        <f>O71+O62+O52+O43+O29</f>
        <v>825242.85</v>
      </c>
    </row>
    <row r="74" spans="2:15" ht="15" customHeight="1" x14ac:dyDescent="0.25">
      <c r="C74" s="7"/>
      <c r="D74" s="80"/>
      <c r="E74" s="80"/>
      <c r="F74" s="80"/>
      <c r="G74" s="80"/>
    </row>
    <row r="75" spans="2:15" ht="15" customHeight="1" x14ac:dyDescent="0.25">
      <c r="B75" s="3"/>
      <c r="C75" s="43" t="s">
        <v>29</v>
      </c>
      <c r="D75" s="111" t="s">
        <v>35</v>
      </c>
      <c r="E75" s="111"/>
      <c r="F75" s="111"/>
      <c r="G75" s="111"/>
      <c r="H75" s="3"/>
      <c r="I75" s="3"/>
      <c r="J75" s="56"/>
      <c r="K75" s="72"/>
      <c r="L75" s="3"/>
      <c r="O75" s="4"/>
    </row>
    <row r="76" spans="2:15" ht="15" customHeight="1" x14ac:dyDescent="0.25">
      <c r="C76" s="7"/>
      <c r="D76" s="111" t="s">
        <v>31</v>
      </c>
      <c r="E76" s="111"/>
      <c r="F76" s="111"/>
      <c r="G76" s="111"/>
    </row>
    <row r="77" spans="2:15" ht="15" customHeight="1" x14ac:dyDescent="0.25">
      <c r="C77" s="7"/>
      <c r="D77" s="111" t="s">
        <v>32</v>
      </c>
      <c r="E77" s="111"/>
      <c r="F77" s="111"/>
      <c r="G77" s="111"/>
    </row>
    <row r="78" spans="2:15" ht="15" customHeight="1" x14ac:dyDescent="0.25">
      <c r="C78" s="7"/>
      <c r="D78" s="111" t="s">
        <v>33</v>
      </c>
      <c r="E78" s="111"/>
      <c r="F78" s="111"/>
      <c r="G78" s="111"/>
    </row>
    <row r="79" spans="2:15" ht="15" customHeight="1" x14ac:dyDescent="0.25">
      <c r="C79" s="7"/>
      <c r="D79" s="111" t="s">
        <v>34</v>
      </c>
      <c r="E79" s="111"/>
      <c r="F79" s="111"/>
      <c r="G79" s="111"/>
    </row>
    <row r="80" spans="2:15" ht="15" customHeight="1" thickBot="1" x14ac:dyDescent="0.3">
      <c r="D80" s="111" t="s">
        <v>36</v>
      </c>
      <c r="E80" s="111"/>
      <c r="F80" s="111"/>
      <c r="G80" s="111"/>
      <c r="J80" s="74"/>
      <c r="O80" s="5"/>
    </row>
    <row r="81" spans="4:15" ht="15" customHeight="1" x14ac:dyDescent="0.25">
      <c r="D81" s="111" t="s">
        <v>79</v>
      </c>
      <c r="E81" s="111"/>
      <c r="F81" s="111"/>
      <c r="G81" s="111"/>
      <c r="J81" s="66" t="s">
        <v>77</v>
      </c>
    </row>
    <row r="82" spans="4:15" ht="15" customHeight="1" x14ac:dyDescent="0.25">
      <c r="D82" s="111" t="s">
        <v>30</v>
      </c>
      <c r="E82" s="111"/>
      <c r="F82" s="111"/>
      <c r="G82" s="111"/>
      <c r="J82" s="66" t="s">
        <v>78</v>
      </c>
    </row>
    <row r="83" spans="4:15" ht="15" customHeight="1" x14ac:dyDescent="0.25"/>
    <row r="84" spans="4:15" ht="15" customHeight="1" x14ac:dyDescent="0.25"/>
    <row r="85" spans="4:15" ht="15" customHeight="1" x14ac:dyDescent="0.25"/>
    <row r="86" spans="4:15" ht="15" customHeight="1" x14ac:dyDescent="0.25"/>
    <row r="87" spans="4:15" ht="15" customHeight="1" x14ac:dyDescent="0.25">
      <c r="L87" s="1"/>
      <c r="M87" s="1"/>
      <c r="N87" s="1"/>
      <c r="O87" s="1"/>
    </row>
    <row r="88" spans="4:15" ht="15" customHeight="1" x14ac:dyDescent="0.25">
      <c r="L88" s="1"/>
      <c r="M88" s="1"/>
      <c r="N88" s="1"/>
      <c r="O88" s="1"/>
    </row>
    <row r="89" spans="4:15" ht="15" customHeight="1" x14ac:dyDescent="0.25"/>
    <row r="90" spans="4:15" ht="15" customHeight="1" x14ac:dyDescent="0.25"/>
    <row r="91" spans="4:15" ht="11.25" customHeight="1" x14ac:dyDescent="0.25"/>
  </sheetData>
  <mergeCells count="39">
    <mergeCell ref="C63:C64"/>
    <mergeCell ref="E63:F63"/>
    <mergeCell ref="H63:O63"/>
    <mergeCell ref="D81:G81"/>
    <mergeCell ref="D82:G82"/>
    <mergeCell ref="D75:G75"/>
    <mergeCell ref="D76:G76"/>
    <mergeCell ref="D77:G77"/>
    <mergeCell ref="D78:G78"/>
    <mergeCell ref="D79:G79"/>
    <mergeCell ref="D80:G80"/>
    <mergeCell ref="H44:O44"/>
    <mergeCell ref="C53:C54"/>
    <mergeCell ref="E53:F53"/>
    <mergeCell ref="H53:O53"/>
    <mergeCell ref="D59:D61"/>
    <mergeCell ref="D46:D51"/>
    <mergeCell ref="D23:D25"/>
    <mergeCell ref="D26:D28"/>
    <mergeCell ref="C30:C31"/>
    <mergeCell ref="E30:F30"/>
    <mergeCell ref="D36:D38"/>
    <mergeCell ref="D40:D42"/>
    <mergeCell ref="C44:C45"/>
    <mergeCell ref="E44:F44"/>
    <mergeCell ref="H30:O30"/>
    <mergeCell ref="D32:D34"/>
    <mergeCell ref="D12:G12"/>
    <mergeCell ref="D13:G13"/>
    <mergeCell ref="C20:O20"/>
    <mergeCell ref="C21:C22"/>
    <mergeCell ref="E21:F21"/>
    <mergeCell ref="H21:O21"/>
    <mergeCell ref="D11:G11"/>
    <mergeCell ref="C4:O5"/>
    <mergeCell ref="C7:G7"/>
    <mergeCell ref="D8:G8"/>
    <mergeCell ref="D9:G9"/>
    <mergeCell ref="D10:G10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NDPDocumentCategoryTaxHTField0 xmlns="1ed4137b-41b2-488b-8250-6d369ec27664">
      <Terms xmlns="http://schemas.microsoft.com/office/infopath/2007/PartnerControls"/>
    </UNDPDocumentCategoryTaxHTField0>
    <b6db62fdefd74bd188b0c1cc54de5bcf xmlns="1ed4137b-41b2-488b-8250-6d369ec27664">
      <Terms xmlns="http://schemas.microsoft.com/office/infopath/2007/PartnerControls"/>
    </b6db62fdefd74bd188b0c1cc54de5bcf>
    <UndpDocFormat xmlns="1ed4137b-41b2-488b-8250-6d369ec27664" xsi:nil="true"/>
    <UNDPPublishedDate xmlns="f1161f5b-24a3-4c2d-bc81-44cb9325e8ee">2022-01-24T19:00:00+00:00</UNDPPublishedDate>
    <UNDPCountryTaxHTField0 xmlns="1ed4137b-41b2-488b-8250-6d369ec27664">
      <Terms xmlns="http://schemas.microsoft.com/office/infopath/2007/PartnerControls"/>
    </UNDPCountryTaxHTField0>
    <UndpOUCode xmlns="1ed4137b-41b2-488b-8250-6d369ec27664" xsi:nil="true"/>
    <PDC_x0020_Document_x0020_Category xmlns="f1161f5b-24a3-4c2d-bc81-44cb9325e8ee">Project</PDC_x0020_Document_x0020_Category>
    <UNDPSummary xmlns="f1161f5b-24a3-4c2d-bc81-44cb9325e8ee" xsi:nil="true"/>
    <UndpDocTypeMMTaxHTField0 xmlns="1ed4137b-41b2-488b-8250-6d369ec27664">
      <Terms xmlns="http://schemas.microsoft.com/office/infopath/2007/PartnerControls"/>
    </UndpDocTypeMMTaxHTField0>
    <UNDPFocusAreasTaxHTField0 xmlns="1ed4137b-41b2-488b-8250-6d369ec27664">
      <Terms xmlns="http://schemas.microsoft.com/office/infopath/2007/PartnerControls"/>
    </UNDPFocusAreasTaxHTField0>
    <idff2b682fce4d0680503cd9036a3260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Annual/Multi-Year Workplan</TermName>
          <TermId xmlns="http://schemas.microsoft.com/office/infopath/2007/PartnerControls">32cd623a-3734-435b-a6ba-7b0d4a2fa8e7</TermId>
        </TermInfo>
      </Terms>
    </idff2b682fce4d0680503cd9036a3260>
    <o4086b1782a74105bb5269035bccc8e9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Draft</TermName>
          <TermId xmlns="http://schemas.microsoft.com/office/infopath/2007/PartnerControls">121d40a5-e62e-4d42-82e4-d6d12003de0a</TermId>
        </TermInfo>
      </Terms>
    </o4086b1782a74105bb5269035bccc8e9>
    <_Publisher xmlns="http://schemas.microsoft.com/sharepoint/v3/fields" xsi:nil="true"/>
    <UNDPPOPPFunctionalArea xmlns="f1161f5b-24a3-4c2d-bc81-44cb9325e8ee">Programme and Project</UNDPPOPPFunctionalArea>
    <Document_x0020_Coverage_x0020_Period_x0020_Start_x0020_Date xmlns="f1161f5b-24a3-4c2d-bc81-44cb9325e8ee" xsi:nil="true"/>
    <Document_x0020_Coverage_x0020_Period_x0020_End_x0020_Date xmlns="f1161f5b-24a3-4c2d-bc81-44cb9325e8ee">2022-12-31T05:00:00+00:00</Document_x0020_Coverage_x0020_Period_x0020_End_x0020_Date>
    <Project_x0020_Number xmlns="f1161f5b-24a3-4c2d-bc81-44cb9325e8ee" xsi:nil="true"/>
    <Project_x0020_Manager xmlns="f1161f5b-24a3-4c2d-bc81-44cb9325e8ee" xsi:nil="true"/>
    <TaxCatchAll xmlns="1ed4137b-41b2-488b-8250-6d369ec27664">
      <Value>763</Value>
      <Value>1424</Value>
      <Value>1</Value>
      <Value>1113</Value>
    </TaxCatchAll>
    <c4e2ab2cc9354bbf9064eeb465a566ea xmlns="1ed4137b-41b2-488b-8250-6d369ec27664">
      <Terms xmlns="http://schemas.microsoft.com/office/infopath/2007/PartnerControls"/>
    </c4e2ab2cc9354bbf9064eeb465a566ea>
    <UndpProjectNo xmlns="1ed4137b-41b2-488b-8250-6d369ec27664">132552</UndpProjectNo>
    <UndpDocStatus xmlns="1ed4137b-41b2-488b-8250-6d369ec27664">Draft</UndpDocStatus>
    <Outcome1 xmlns="f1161f5b-24a3-4c2d-bc81-44cb9325e8ee">125013</Outcome1>
    <UndpClassificationLevel xmlns="1ed4137b-41b2-488b-8250-6d369ec27664">Public</UndpClassificationLevel>
    <UndpIsTemplate xmlns="1ed4137b-41b2-488b-8250-6d369ec27664">No</UndpIsTemplate>
    <UndpDocID xmlns="1ed4137b-41b2-488b-8250-6d369ec27664" xsi:nil="true"/>
    <UN_x0020_LanguagesTaxHTField0 xmlns="1ed4137b-41b2-488b-8250-6d369ec27664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7f98b732-4b5b-4b70-ba90-a0eff09b5d2d</TermId>
        </TermInfo>
      </Terms>
    </UN_x0020_LanguagesTaxHTField0>
    <gc6531b704974d528487414686b72f6f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H42</TermName>
          <TermId xmlns="http://schemas.microsoft.com/office/infopath/2007/PartnerControls">5b23f6a7-090f-43a0-8551-17c238c91db5</TermId>
        </TermInfo>
      </Terms>
    </gc6531b704974d528487414686b72f6f>
    <_dlc_DocId xmlns="f1161f5b-24a3-4c2d-bc81-44cb9325e8ee">ATLASPDC-4-145180</_dlc_DocId>
    <_dlc_DocIdUrl xmlns="f1161f5b-24a3-4c2d-bc81-44cb9325e8ee">
      <Url>https://info.undp.org/docs/pdc/_layouts/DocIdRedir.aspx?ID=ATLASPDC-4-145180</Url>
      <Description>ATLASPDC-4-145180</Description>
    </_dlc_DocIdUrl>
    <LikesCount xmlns="http://schemas.microsoft.com/sharepoint/v3" xsi:nil="true"/>
    <Ratings xmlns="http://schemas.microsoft.com/sharepoint/v3" xsi:nil="true"/>
    <LikedBy xmlns="http://schemas.microsoft.com/sharepoint/v3">
      <UserInfo>
        <DisplayName/>
        <AccountId xsi:nil="true"/>
        <AccountType/>
      </UserInfo>
    </LikedBy>
    <RatedBy xmlns="http://schemas.microsoft.com/sharepoint/v3">
      <UserInfo>
        <DisplayName/>
        <AccountId xsi:nil="true"/>
        <AccountType/>
      </UserInfo>
    </RatedBy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DP Programme Document" ma:contentTypeID="0x010100F075C04BA242A84ABD3293E3AD35CDA400AB50428DC784B44FAACCAA5FAE40C0590045B5E632B552204ABF0E616DD66BDA0F" ma:contentTypeVersion="73" ma:contentTypeDescription="" ma:contentTypeScope="" ma:versionID="9de00a5f5954494ae107930a66ca92e2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3/fields" xmlns:ns3="1ed4137b-41b2-488b-8250-6d369ec27664" xmlns:ns4="f1161f5b-24a3-4c2d-bc81-44cb9325e8ee" targetNamespace="http://schemas.microsoft.com/office/2006/metadata/properties" ma:root="true" ma:fieldsID="074a45cdc06b655c19533db1d6232777" ns1:_="" ns2:_="" ns3:_="" ns4:_="">
    <xsd:import namespace="http://schemas.microsoft.com/sharepoint/v3"/>
    <xsd:import namespace="http://schemas.microsoft.com/sharepoint/v3/fields"/>
    <xsd:import namespace="1ed4137b-41b2-488b-8250-6d369ec27664"/>
    <xsd:import namespace="f1161f5b-24a3-4c2d-bc81-44cb9325e8ee"/>
    <xsd:element name="properties">
      <xsd:complexType>
        <xsd:sequence>
          <xsd:element name="documentManagement">
            <xsd:complexType>
              <xsd:all>
                <xsd:element ref="ns3:UndpClassificationLevel" minOccurs="0"/>
                <xsd:element ref="ns4:UNDPPOPPFunctionalArea" minOccurs="0"/>
                <xsd:element ref="ns3:UndpProjectNo" minOccurs="0"/>
                <xsd:element ref="ns4:Outcome1" minOccurs="0"/>
                <xsd:element ref="ns3:UndpDocStatus" minOccurs="0"/>
                <xsd:element ref="ns3:UndpOUCode" minOccurs="0"/>
                <xsd:element ref="ns3:UndpDocFormat" minOccurs="0"/>
                <xsd:element ref="ns3:UndpDocID" minOccurs="0"/>
                <xsd:element ref="ns4:PDC_x0020_Document_x0020_Category" minOccurs="0"/>
                <xsd:element ref="ns4:UNDPPublishedDate" minOccurs="0"/>
                <xsd:element ref="ns4:UNDPSummary" minOccurs="0"/>
                <xsd:element ref="ns3:TaxCatchAll" minOccurs="0"/>
                <xsd:element ref="ns3:TaxCatchAllLabel" minOccurs="0"/>
                <xsd:element ref="ns3:UndpDocTypeMMTaxHTField0" minOccurs="0"/>
                <xsd:element ref="ns3:UNDPCountryTaxHTField0" minOccurs="0"/>
                <xsd:element ref="ns3:UNDPDocumentCategoryTaxHTField0" minOccurs="0"/>
                <xsd:element ref="ns3:b6db62fdefd74bd188b0c1cc54de5bcf" minOccurs="0"/>
                <xsd:element ref="ns3:UN_x0020_LanguagesTaxHTField0" minOccurs="0"/>
                <xsd:element ref="ns3:c4e2ab2cc9354bbf9064eeb465a566ea" minOccurs="0"/>
                <xsd:element ref="ns3:UNDPFocusAreasTaxHTField0" minOccurs="0"/>
                <xsd:element ref="ns4:o4086b1782a74105bb5269035bccc8e9" minOccurs="0"/>
                <xsd:element ref="ns4:Project_x0020_Number" minOccurs="0"/>
                <xsd:element ref="ns4:idff2b682fce4d0680503cd9036a3260" minOccurs="0"/>
                <xsd:element ref="ns3:UndpIsTemplate" minOccurs="0"/>
                <xsd:element ref="ns4:gc6531b704974d528487414686b72f6f" minOccurs="0"/>
                <xsd:element ref="ns4:Project_x0020_Manager" minOccurs="0"/>
                <xsd:element ref="ns2:_Publisher" minOccurs="0"/>
                <xsd:element ref="ns4:_dlc_DocId" minOccurs="0"/>
                <xsd:element ref="ns4:_dlc_DocIdUrl" minOccurs="0"/>
                <xsd:element ref="ns4:_dlc_DocIdPersistId" minOccurs="0"/>
                <xsd:element ref="ns4:Document_x0020_Coverage_x0020_Period_x0020_Start_x0020_Date" minOccurs="0"/>
                <xsd:element ref="ns4:Document_x0020_Coverage_x0020_Period_x0020_End_x0020_Date" minOccurs="0"/>
                <xsd:element ref="ns1:RatedBy" minOccurs="0"/>
                <xsd:element ref="ns1:Ratings" minOccurs="0"/>
                <xsd:element ref="ns1:LikesCount" minOccurs="0"/>
                <xsd:element ref="ns1:LikedBy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atedBy" ma:index="52" nillable="true" ma:displayName="Rated By" ma:description="Users rated the item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53" nillable="true" ma:displayName="User ratings" ma:description="User ratings for the item" ma:hidden="true" ma:internalName="Ratings">
      <xsd:simpleType>
        <xsd:restriction base="dms:Note"/>
      </xsd:simpleType>
    </xsd:element>
    <xsd:element name="LikesCount" ma:index="54" nillable="true" ma:displayName="Number of Likes" ma:internalName="LikesCount">
      <xsd:simpleType>
        <xsd:restriction base="dms:Unknown"/>
      </xsd:simpleType>
    </xsd:element>
    <xsd:element name="LikedBy" ma:index="55" nillable="true" ma:displayName="Liked By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Publisher" ma:index="46" nillable="true" ma:displayName="Publisher" ma:description="The person who published the document" ma:hidden="true" ma:internalName="_Publisher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d4137b-41b2-488b-8250-6d369ec27664" elementFormDefault="qualified">
    <xsd:import namespace="http://schemas.microsoft.com/office/2006/documentManagement/types"/>
    <xsd:import namespace="http://schemas.microsoft.com/office/infopath/2007/PartnerControls"/>
    <xsd:element name="UndpClassificationLevel" ma:index="4" nillable="true" ma:displayName="Classification Level" ma:default="Internal Use Only" ma:description="re: UNDP Information Classification &amp; Handling Standard" ma:format="Dropdown" ma:internalName="UndpClassificationLevel">
      <xsd:simpleType>
        <xsd:restriction base="dms:Choice">
          <xsd:enumeration value="Internal Use Only"/>
          <xsd:enumeration value="Confidential"/>
          <xsd:enumeration value="Highly Confidential"/>
          <xsd:enumeration value="Public"/>
        </xsd:restriction>
      </xsd:simpleType>
    </xsd:element>
    <xsd:element name="UndpProjectNo" ma:index="8" nillable="true" ma:displayName="Project No" ma:description="If applicable, the Atlas Project Number that this document relates to." ma:internalName="UndpProjectNo" ma:readOnly="false">
      <xsd:simpleType>
        <xsd:restriction base="dms:Text">
          <xsd:maxLength value="12"/>
        </xsd:restriction>
      </xsd:simpleType>
    </xsd:element>
    <xsd:element name="UndpDocStatus" ma:index="10" nillable="true" ma:displayName="Document Status" ma:default="Draft" ma:description="The status of the document" ma:format="Dropdown" ma:internalName="UndpDocStatus">
      <xsd:simpleType>
        <xsd:restriction base="dms:Choice">
          <xsd:enumeration value="Draft"/>
          <xsd:enumeration value="Reviewed"/>
          <xsd:enumeration value="Approved"/>
          <xsd:enumeration value="Not Approved"/>
          <xsd:enumeration value="Final"/>
          <xsd:enumeration value="Expired"/>
        </xsd:restriction>
      </xsd:simpleType>
    </xsd:element>
    <xsd:element name="UndpOUCode" ma:index="11" nillable="true" ma:displayName="Unit Code" ma:description="The Atlas Unit Code of the authoring Unit" ma:format="Dropdown" ma:internalName="UndpOUCode">
      <xsd:simpleType>
        <xsd:restriction base="dms:Choice">
          <xsd:enumeration value="ABW"/>
          <xsd:enumeration value="AFG"/>
          <xsd:enumeration value="AGO"/>
          <xsd:enumeration value="AIA"/>
          <xsd:enumeration value="ALB"/>
          <xsd:enumeration value="ANT"/>
          <xsd:enumeration value="ARE"/>
          <xsd:enumeration value="ARG"/>
          <xsd:enumeration value="ARM"/>
          <xsd:enumeration value="ATG"/>
          <xsd:enumeration value="AZE"/>
          <xsd:enumeration value="BDI"/>
          <xsd:enumeration value="BEN"/>
          <xsd:enumeration value="BFA"/>
          <xsd:enumeration value="BGD"/>
          <xsd:enumeration value="BGR"/>
          <xsd:enumeration value="BHR"/>
          <xsd:enumeration value="BHS"/>
          <xsd:enumeration value="BIH"/>
          <xsd:enumeration value="BLR"/>
          <xsd:enumeration value="BLZ"/>
          <xsd:enumeration value="BMU"/>
          <xsd:enumeration value="BOL"/>
          <xsd:enumeration value="BRA"/>
          <xsd:enumeration value="BRB"/>
          <xsd:enumeration value="BRC"/>
          <xsd:enumeration value="BTN"/>
          <xsd:enumeration value="BWA"/>
          <xsd:enumeration value="CAF"/>
          <xsd:enumeration value="CHL"/>
          <xsd:enumeration value="CHN"/>
          <xsd:enumeration value="CIV"/>
          <xsd:enumeration value="CMR"/>
          <xsd:enumeration value="COD"/>
          <xsd:enumeration value="COG"/>
          <xsd:enumeration value="COK"/>
          <xsd:enumeration value="COL"/>
          <xsd:enumeration value="COM"/>
          <xsd:enumeration value="CPV"/>
          <xsd:enumeration value="CRC"/>
          <xsd:enumeration value="CRI"/>
          <xsd:enumeration value="CUB"/>
          <xsd:enumeration value="CUR"/>
          <xsd:enumeration value="CYM"/>
          <xsd:enumeration value="CYP"/>
          <xsd:enumeration value="DJI"/>
          <xsd:enumeration value="DMA"/>
          <xsd:enumeration value="DOM"/>
          <xsd:enumeration value="DZA"/>
          <xsd:enumeration value="ECU"/>
          <xsd:enumeration value="EGY"/>
          <xsd:enumeration value="ERI"/>
          <xsd:enumeration value="ETH"/>
          <xsd:enumeration value="FJI"/>
          <xsd:enumeration value="FSM"/>
          <xsd:enumeration value="GAB"/>
          <xsd:enumeration value="GEO"/>
          <xsd:enumeration value="GHA"/>
          <xsd:enumeration value="GIN"/>
          <xsd:enumeration value="GMB"/>
          <xsd:enumeration value="GNB"/>
          <xsd:enumeration value="GNQ"/>
          <xsd:enumeration value="GRD"/>
          <xsd:enumeration value="GTM"/>
          <xsd:enumeration value="GUY"/>
          <xsd:enumeration value="HND"/>
          <xsd:enumeration value="HRV"/>
          <xsd:enumeration value="HTI"/>
          <xsd:enumeration value="IDN"/>
          <xsd:enumeration value="IND"/>
          <xsd:enumeration value="IRN"/>
          <xsd:enumeration value="IRQ"/>
          <xsd:enumeration value="JAM"/>
          <xsd:enumeration value="JOR"/>
          <xsd:enumeration value="KAZ"/>
          <xsd:enumeration value="KEN"/>
          <xsd:enumeration value="KGZ"/>
          <xsd:enumeration value="KHM"/>
          <xsd:enumeration value="KIR"/>
          <xsd:enumeration value="KNA"/>
          <xsd:enumeration value="KOR"/>
          <xsd:enumeration value="KOS"/>
          <xsd:enumeration value="KWT"/>
          <xsd:enumeration value="LAO"/>
          <xsd:enumeration value="LBN"/>
          <xsd:enumeration value="LBR"/>
          <xsd:enumeration value="LBY"/>
          <xsd:enumeration value="LCA"/>
          <xsd:enumeration value="LKA"/>
          <xsd:enumeration value="LSO"/>
          <xsd:enumeration value="LTU"/>
          <xsd:enumeration value="LVA"/>
          <xsd:enumeration value="MAR"/>
          <xsd:enumeration value="MDA"/>
          <xsd:enumeration value="MDG"/>
          <xsd:enumeration value="MDV"/>
          <xsd:enumeration value="MEX"/>
          <xsd:enumeration value="MHL"/>
          <xsd:enumeration value="MKD"/>
          <xsd:enumeration value="MLI"/>
          <xsd:enumeration value="MMR"/>
          <xsd:enumeration value="MNE"/>
          <xsd:enumeration value="MNG"/>
          <xsd:enumeration value="MOZ"/>
          <xsd:enumeration value="MRT"/>
          <xsd:enumeration value="MSR"/>
          <xsd:enumeration value="MUS"/>
          <xsd:enumeration value="MWI"/>
          <xsd:enumeration value="MYS"/>
          <xsd:enumeration value="NAM"/>
          <xsd:enumeration value="NER"/>
          <xsd:enumeration value="NGA"/>
          <xsd:enumeration value="NIC"/>
          <xsd:enumeration value="NIU"/>
          <xsd:enumeration value="NPL"/>
          <xsd:enumeration value="NRU"/>
          <xsd:enumeration value="PAK"/>
          <xsd:enumeration value="PAL"/>
          <xsd:enumeration value="PAN"/>
          <xsd:enumeration value="PER"/>
          <xsd:enumeration value="PHL"/>
          <xsd:enumeration value="PLW"/>
          <xsd:enumeration value="PNG"/>
          <xsd:enumeration value="POL"/>
          <xsd:enumeration value="PRK"/>
          <xsd:enumeration value="PRY"/>
          <xsd:enumeration value="PSC"/>
          <xsd:enumeration value="QAT"/>
          <xsd:enumeration value="R11"/>
          <xsd:enumeration value="R12"/>
          <xsd:enumeration value="R44"/>
          <xsd:enumeration value="R45"/>
          <xsd:enumeration value="R46"/>
          <xsd:enumeration value="R47"/>
          <xsd:enumeration value="RJB"/>
          <xsd:enumeration value="ROU"/>
          <xsd:enumeration value="RUS"/>
          <xsd:enumeration value="RWA"/>
          <xsd:enumeration value="SAU"/>
          <xsd:enumeration value="SDN"/>
          <xsd:enumeration value="SEN"/>
          <xsd:enumeration value="SLB"/>
          <xsd:enumeration value="SLE"/>
          <xsd:enumeration value="SLV"/>
          <xsd:enumeration value="SOM"/>
          <xsd:enumeration value="SRB"/>
          <xsd:enumeration value="SSD"/>
          <xsd:enumeration value="STP"/>
          <xsd:enumeration value="SUR"/>
          <xsd:enumeration value="SVK"/>
          <xsd:enumeration value="SWZ"/>
          <xsd:enumeration value="SYC"/>
          <xsd:enumeration value="SYR"/>
          <xsd:enumeration value="TCA"/>
          <xsd:enumeration value="TCD"/>
          <xsd:enumeration value="TGO"/>
          <xsd:enumeration value="THA"/>
          <xsd:enumeration value="TJK"/>
          <xsd:enumeration value="TKL"/>
          <xsd:enumeration value="TKM"/>
          <xsd:enumeration value="TLS"/>
          <xsd:enumeration value="TON"/>
          <xsd:enumeration value="TTO"/>
          <xsd:enumeration value="TUN"/>
          <xsd:enumeration value="TUR"/>
          <xsd:enumeration value="TUV"/>
          <xsd:enumeration value="TZA"/>
          <xsd:enumeration value="UGA"/>
          <xsd:enumeration value="UKR"/>
          <xsd:enumeration value="UNV"/>
          <xsd:enumeration value="URY"/>
          <xsd:enumeration value="UZB"/>
          <xsd:enumeration value="VCT"/>
          <xsd:enumeration value="VEN"/>
          <xsd:enumeration value="VGB"/>
          <xsd:enumeration value="VNM"/>
          <xsd:enumeration value="VUT"/>
          <xsd:enumeration value="WSM"/>
          <xsd:enumeration value="YEM"/>
          <xsd:enumeration value="ZAF"/>
          <xsd:enumeration value="ZMB"/>
          <xsd:enumeration value="ZWE"/>
          <xsd:enumeration value="H01"/>
          <xsd:enumeration value="H02"/>
          <xsd:enumeration value="H03"/>
          <xsd:enumeration value="H04"/>
          <xsd:enumeration value="H05"/>
          <xsd:enumeration value="H10"/>
          <xsd:enumeration value="H11"/>
          <xsd:enumeration value="H13"/>
          <xsd:enumeration value="H13"/>
          <xsd:enumeration value="H14"/>
          <xsd:enumeration value="H15"/>
          <xsd:enumeration value="H17"/>
          <xsd:enumeration value="H18"/>
          <xsd:enumeration value="H19"/>
          <xsd:enumeration value="H20"/>
          <xsd:enumeration value="H21"/>
          <xsd:enumeration value="H22"/>
          <xsd:enumeration value="H23"/>
          <xsd:enumeration value="H24"/>
          <xsd:enumeration value="H25"/>
          <xsd:enumeration value="H26"/>
          <xsd:enumeration value="H27"/>
          <xsd:enumeration value="H28"/>
          <xsd:enumeration value="H30"/>
          <xsd:enumeration value="H31"/>
          <xsd:enumeration value="H35"/>
          <xsd:enumeration value="H42"/>
          <xsd:enumeration value="H43"/>
          <xsd:enumeration value="H45"/>
          <xsd:enumeration value="H46"/>
          <xsd:enumeration value="H48"/>
          <xsd:enumeration value="H49"/>
          <xsd:enumeration value="H51"/>
          <xsd:enumeration value="H54"/>
          <xsd:enumeration value="H56"/>
          <xsd:enumeration value="H57"/>
          <xsd:enumeration value="H58"/>
          <xsd:enumeration value="H59"/>
          <xsd:enumeration value="H61"/>
          <xsd:enumeration value="H62"/>
          <xsd:enumeration value="H70"/>
          <xsd:enumeration value="H71"/>
        </xsd:restriction>
      </xsd:simpleType>
    </xsd:element>
    <xsd:element name="UndpDocFormat" ma:index="12" nillable="true" ma:displayName="Document Medium" ma:description="The medium/format from which this document originated (i.e. Fax, Paper, eDocument etc.)" ma:format="Dropdown" ma:internalName="UndpDocFormat">
      <xsd:simpleType>
        <xsd:restriction base="dms:Choice">
          <xsd:enumeration value="E-Document"/>
          <xsd:enumeration value="Letter/Paper"/>
          <xsd:enumeration value="E-Mail"/>
          <xsd:enumeration value="Fax/Telecopy"/>
          <xsd:enumeration value="Audio"/>
          <xsd:enumeration value="Database"/>
          <xsd:enumeration value="Image/Picture"/>
          <xsd:enumeration value="Instant Message"/>
          <xsd:enumeration value="Social Media"/>
        </xsd:restriction>
      </xsd:simpleType>
    </xsd:element>
    <xsd:element name="UndpDocID" ma:index="14" nillable="true" ma:displayName="Doc ID" ma:description="The Unique ID number for this document. Reserve for System Use." ma:internalName="UndpDocID">
      <xsd:simpleType>
        <xsd:restriction base="dms:Text">
          <xsd:maxLength value="35"/>
        </xsd:restriction>
      </xsd:simpleType>
    </xsd:element>
    <xsd:element name="TaxCatchAll" ma:index="23" nillable="true" ma:displayName="Taxonomy Catch All Column" ma:hidden="true" ma:list="{ebf97bad-dcbe-4f0d-9a23-b800605d6ac9}" ma:internalName="TaxCatchAll" ma:showField="CatchAllData" ma:web="f1161f5b-24a3-4c2d-bc81-44cb9325e8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4" nillable="true" ma:displayName="Taxonomy Catch All Column1" ma:hidden="true" ma:list="{ebf97bad-dcbe-4f0d-9a23-b800605d6ac9}" ma:internalName="TaxCatchAllLabel" ma:readOnly="true" ma:showField="CatchAllDataLabel" ma:web="f1161f5b-24a3-4c2d-bc81-44cb9325e8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UndpDocTypeMMTaxHTField0" ma:index="25" nillable="true" ma:taxonomy="true" ma:internalName="UndpDocTypeMMTaxHTField0" ma:taxonomyFieldName="UndpDocTypeMM" ma:displayName="Document Type" ma:default="" ma:fieldId="{ef94467a-fb76-4b42-91a0-5b5bdb6c8d34}" ma:sspId="28e6c43a-9e99-4bdd-9574-a0fa4ea3b61e" ma:termSetId="9ee71e91-19a9-476b-852f-3c2a633960f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CountryTaxHTField0" ma:index="27" nillable="true" ma:taxonomy="true" ma:internalName="UNDPCountryTaxHTField0" ma:taxonomyFieldName="UNDPCountry" ma:displayName="Applies To Unit/Office/Country" ma:default="" ma:fieldId="{81e4cc14-7d66-47aa-92fc-e5e3ceab8cf9}" ma:taxonomyMulti="true" ma:sspId="28e6c43a-9e99-4bdd-9574-a0fa4ea3b61e" ma:termSetId="442a42f2-fc2a-49a0-9036-6cd97a005fb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DocumentCategoryTaxHTField0" ma:index="30" nillable="true" ma:taxonomy="true" ma:internalName="UNDPDocumentCategoryTaxHTField0" ma:taxonomyFieldName="UNDPDocumentCategory" ma:displayName="Document Category" ma:readOnly="false" ma:default="" ma:fieldId="{30683383-b7b1-438d-8f61-9bf6b516a9e8}" ma:sspId="28e6c43a-9e99-4bdd-9574-a0fa4ea3b61e" ma:termSetId="353ae5a2-1c9c-42f6-bb56-cf3ba72fb60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6db62fdefd74bd188b0c1cc54de5bcf" ma:index="32" nillable="true" ma:taxonomy="true" ma:internalName="b6db62fdefd74bd188b0c1cc54de5bcf" ma:taxonomyFieldName="UndpUnitMM" ma:displayName="Responsible Unit/Office" ma:readOnly="false" ma:default="" ma:fieldId="{b6db62fd-efd7-4bd1-88b0-c1cc54de5bcf}" ma:taxonomyMulti="true" ma:sspId="28e6c43a-9e99-4bdd-9574-a0fa4ea3b61e" ma:termSetId="41041907-3ad1-4549-b766-200fd229bd1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_x0020_LanguagesTaxHTField0" ma:index="33" nillable="true" ma:taxonomy="true" ma:internalName="UN_x0020_LanguagesTaxHTField0" ma:taxonomyFieldName="UN_x0020_Languages" ma:displayName="UN Languages" ma:readOnly="false" ma:default="1;#English|7f98b732-4b5b-4b70-ba90-a0eff09b5d2d" ma:fieldId="{41a2b052-e54a-4bfe-83da-6da45935c81e}" ma:sspId="28e6c43a-9e99-4bdd-9574-a0fa4ea3b61e" ma:termSetId="b4046108-c9b1-4d97-ad16-d3846fb24317" ma:anchorId="45d05d46-9bc9-40df-8618-9658690cf41e" ma:open="false" ma:isKeyword="false">
      <xsd:complexType>
        <xsd:sequence>
          <xsd:element ref="pc:Terms" minOccurs="0" maxOccurs="1"/>
        </xsd:sequence>
      </xsd:complexType>
    </xsd:element>
    <xsd:element name="c4e2ab2cc9354bbf9064eeb465a566ea" ma:index="34" nillable="true" ma:taxonomy="true" ma:internalName="c4e2ab2cc9354bbf9064eeb465a566ea" ma:taxonomyFieldName="eRegFilingCodeMM" ma:displayName="eFiling Code" ma:readOnly="false" ma:default="" ma:fieldId="{c4e2ab2c-c935-4bbf-9064-eeb465a566ea}" ma:sspId="28e6c43a-9e99-4bdd-9574-a0fa4ea3b61e" ma:termSetId="3f69c20a-3173-4973-84b2-95ebea5be078" ma:anchorId="f37a81ce-dd31-4fa3-b388-af2156d559de" ma:open="false" ma:isKeyword="false">
      <xsd:complexType>
        <xsd:sequence>
          <xsd:element ref="pc:Terms" minOccurs="0" maxOccurs="1"/>
        </xsd:sequence>
      </xsd:complexType>
    </xsd:element>
    <xsd:element name="UNDPFocusAreasTaxHTField0" ma:index="35" nillable="true" ma:taxonomy="true" ma:internalName="UNDPFocusAreasTaxHTField0" ma:taxonomyFieldName="UNDPFocusAreas" ma:displayName="Focus Area" ma:readOnly="false" ma:default="" ma:fieldId="{c0f5d6bc-94c2-4efb-8cb3-448ca9792810}" ma:taxonomyMulti="true" ma:sspId="28e6c43a-9e99-4bdd-9574-a0fa4ea3b61e" ma:termSetId="5595b894-23d9-4524-8855-5c6c69b8bcc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IsTemplate" ma:index="43" nillable="true" ma:displayName="Template" ma:default="No" ma:description="Is this document a template or model upon which other documents should be based?" ma:format="RadioButtons" ma:hidden="true" ma:internalName="UndpIsTemplate" ma:readOnly="false">
      <xsd:simpleType>
        <xsd:restriction base="dms:Choice">
          <xsd:enumeration value="Yes"/>
          <xsd:enumeration value="N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161f5b-24a3-4c2d-bc81-44cb9325e8ee" elementFormDefault="qualified">
    <xsd:import namespace="http://schemas.microsoft.com/office/2006/documentManagement/types"/>
    <xsd:import namespace="http://schemas.microsoft.com/office/infopath/2007/PartnerControls"/>
    <xsd:element name="UNDPPOPPFunctionalArea" ma:index="5" nillable="true" ma:displayName="Functional Area" ma:description="The Functional Area (as defined in POPP) of this document" ma:format="Dropdown" ma:internalName="UNDPPOPPFunctionalArea" ma:readOnly="false">
      <xsd:simpleType>
        <xsd:restriction base="dms:Choice">
          <xsd:enumeration value="Administrative Services"/>
          <xsd:enumeration value="Contract and Procurement"/>
          <xsd:enumeration value="Ethics"/>
          <xsd:enumeration value="Financial Resources"/>
          <xsd:enumeration value="Human Resources"/>
          <xsd:enumeration value="Information and Communications Technology"/>
          <xsd:enumeration value="Management of Crisis and Special Development Situations"/>
          <xsd:enumeration value="Partnerships"/>
          <xsd:enumeration value="Programme and Project"/>
          <xsd:enumeration value="Results &amp; Accountability"/>
          <xsd:enumeration value="Prescriptive Content"/>
          <xsd:enumeration value="Security"/>
        </xsd:restriction>
      </xsd:simpleType>
    </xsd:element>
    <xsd:element name="Outcome1" ma:index="9" nillable="true" ma:displayName="Output No" ma:internalName="Outcome1" ma:readOnly="false">
      <xsd:simpleType>
        <xsd:restriction base="dms:Text">
          <xsd:maxLength value="8"/>
        </xsd:restriction>
      </xsd:simpleType>
    </xsd:element>
    <xsd:element name="PDC_x0020_Document_x0020_Category" ma:index="15" nillable="true" ma:displayName="PDC Document Category" ma:default="Project" ma:format="Dropdown" ma:internalName="PDC_x0020_Document_x0020_Category" ma:readOnly="false">
      <xsd:simpleType>
        <xsd:restriction base="dms:Choice">
          <xsd:enumeration value="Project"/>
          <xsd:enumeration value="Proposal"/>
        </xsd:restriction>
      </xsd:simpleType>
    </xsd:element>
    <xsd:element name="UNDPPublishedDate" ma:index="19" nillable="true" ma:displayName="Published Date" ma:description="The date the document was published" ma:format="DateOnly" ma:hidden="true" ma:internalName="UNDPPublishedDate" ma:readOnly="false">
      <xsd:simpleType>
        <xsd:restriction base="dms:DateTime"/>
      </xsd:simpleType>
    </xsd:element>
    <xsd:element name="UNDPSummary" ma:index="21" nillable="true" ma:displayName="Summary" ma:description="A brief description or summary of the document that will displayed in search results." ma:hidden="true" ma:internalName="UNDPSummary" ma:readOnly="false">
      <xsd:simpleType>
        <xsd:restriction base="dms:Note"/>
      </xsd:simpleType>
    </xsd:element>
    <xsd:element name="o4086b1782a74105bb5269035bccc8e9" ma:index="39" nillable="true" ma:taxonomy="true" ma:internalName="o4086b1782a74105bb5269035bccc8e9" ma:taxonomyFieldName="Atlas_x0020_Document_x0020_Status" ma:displayName="PDC Document Status" ma:indexed="true" ma:default="763;#Draft|121d40a5-e62e-4d42-82e4-d6d12003de0a" ma:fieldId="{84086b17-82a7-4105-bb52-69035bccc8e9}" ma:sspId="28e6c43a-9e99-4bdd-9574-a0fa4ea3b61e" ma:termSetId="25903f6f-cbc1-40ed-9940-25d83ada12c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40" nillable="true" ma:displayName="Project Number" ma:hidden="true" ma:internalName="Project_x0020_Number" ma:readOnly="false">
      <xsd:simpleType>
        <xsd:restriction base="dms:Text">
          <xsd:maxLength value="8"/>
        </xsd:restriction>
      </xsd:simpleType>
    </xsd:element>
    <xsd:element name="idff2b682fce4d0680503cd9036a3260" ma:index="41" nillable="true" ma:taxonomy="true" ma:internalName="idff2b682fce4d0680503cd9036a3260" ma:taxonomyFieldName="Atlas_x0020_Document_x0020_Type" ma:displayName="PDC Document Type" ma:default="" ma:fieldId="{2dff2b68-2fce-4d06-8050-3cd9036a3260}" ma:sspId="28e6c43a-9e99-4bdd-9574-a0fa4ea3b61e" ma:termSetId="30d68b81-e6e1-44c0-83ea-00369bf2f00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c6531b704974d528487414686b72f6f" ma:index="44" nillable="true" ma:taxonomy="true" ma:internalName="gc6531b704974d528487414686b72f6f" ma:taxonomyFieldName="Operating_x0020_Unit0" ma:displayName="Operating Unit" ma:default="" ma:fieldId="{0c6531b7-0497-4d52-8487-414686b72f6f}" ma:sspId="28e6c43a-9e99-4bdd-9574-a0fa4ea3b61e" ma:termSetId="4a12f052-e370-4dc7-89e6-088c48edbf4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Manager" ma:index="45" nillable="true" ma:displayName="Project Manager" ma:hidden="true" ma:internalName="Project_x0020_Manager" ma:readOnly="false">
      <xsd:simpleType>
        <xsd:restriction base="dms:Text">
          <xsd:maxLength value="50"/>
        </xsd:restriction>
      </xsd:simpleType>
    </xsd:element>
    <xsd:element name="_dlc_DocId" ma:index="47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48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4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ument_x0020_Coverage_x0020_Period_x0020_Start_x0020_Date" ma:index="50" nillable="true" ma:displayName="Document Coverage Period Start Date" ma:description="The period start date of the document covers or is valid (E.g. project start date specified in a project document, start date of the period covered by a project review report, a donor report, etc.)" ma:format="DateOnly" ma:internalName="Document_x0020_Coverage_x0020_Period_x0020_Start_x0020_Date">
      <xsd:simpleType>
        <xsd:restriction base="dms:DateTime"/>
      </xsd:simpleType>
    </xsd:element>
    <xsd:element name="Document_x0020_Coverage_x0020_Period_x0020_End_x0020_Date" ma:index="51" nillable="true" ma:displayName="Document Coverage Period End Date" ma:description="The period end date of the document covers or is valid (E.g. End date specified in a project document, period end date of review report, signed or published date if period is not relevant, such as MoU or Tender)" ma:format="DateOnly" ma:internalName="Document_x0020_Coverage_x0020_Period_x0020_End_x0020_Date" ma:readOnly="false">
      <xsd:simpleType>
        <xsd:restriction base="dms:DateTime"/>
      </xsd:simpleType>
    </xsd:element>
    <xsd:element name="SharedWithUsers" ma:index="5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" ma:displayName="Author"/>
        <xsd:element ref="dcterms:created" minOccurs="0" maxOccurs="1"/>
        <xsd:element ref="dc:identifier" minOccurs="0" maxOccurs="1"/>
        <xsd:element name="contentType" minOccurs="0" maxOccurs="1" type="xsd:string" ma:index="29" ma:displayName="Content Type"/>
        <xsd:element ref="dc:title" minOccurs="0" maxOccurs="1" ma:index="1" ma:displayName="Title"/>
        <xsd:element ref="dc:subject" minOccurs="0" maxOccurs="1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28e6c43a-9e99-4bdd-9574-a0fa4ea3b61e" ContentTypeId="0x010100F075C04BA242A84ABD3293E3AD35CDA4" PreviousValue="false"/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AE7E149-85BD-455C-BC11-2F6D6A3EB26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055BAC9-B130-41F0-8654-E9BDB1EF638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4BDA551-393B-49F5-BD91-5104FCBCD783}"/>
</file>

<file path=customXml/itemProps4.xml><?xml version="1.0" encoding="utf-8"?>
<ds:datastoreItem xmlns:ds="http://schemas.openxmlformats.org/officeDocument/2006/customXml" ds:itemID="{CF8473DD-A59E-4C0C-AF27-4584C5428A7B}"/>
</file>

<file path=customXml/itemProps5.xml><?xml version="1.0" encoding="utf-8"?>
<ds:datastoreItem xmlns:ds="http://schemas.openxmlformats.org/officeDocument/2006/customXml" ds:itemID="{F462551D-AFCB-4B47-A7BA-01242CBC16C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Fiji Project Work Plan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Annual Project Plan - Detail</dc:title>
  <dc:subject/>
  <dc:creator>Crystal Decisions;Praneel Pritesh</dc:creator>
  <dc:description>Powered by Crystal</dc:description>
  <cp:lastModifiedBy>Gardy Saint-Preux</cp:lastModifiedBy>
  <cp:lastPrinted>2020-11-25T22:35:22Z</cp:lastPrinted>
  <dcterms:created xsi:type="dcterms:W3CDTF">2019-06-03T21:30:28Z</dcterms:created>
  <dcterms:modified xsi:type="dcterms:W3CDTF">2022-01-24T19:49:11Z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016884F943E5D301A2E703973D456B9000FAD6629E0C1158666DD25697602E92249C431DB14E1509CDCADFE280D985BF7F64BCB1C4B4B925383538D4FC5F5F1730EC01AB69DE9DF488999A8416D23D5756C3B4B7FF88E179ECFEF01843BBFB33789B9B143714029DC1EADF323E2717EA5E3A07E386266080B06006C70508CB2</vt:lpwstr>
  </property>
  <property fmtid="{D5CDD505-2E9C-101B-9397-08002B2CF9AE}" pid="3" name="Business Objects Context Information1">
    <vt:lpwstr>3E7DEBD8243B46E42B1382A7BEA518AAC9B553CC4384364A6456B893FDD6589EAB0F6446026B0E5F9C62BF191C89BCFD51BA36F58F337A65A480A725E81BD246E129F3FF71390DBA2BEC43C5F66A4D911DACDD040521DE66B6170B6DCA7767514A45011C28927382F5BB71E88DABAB12EE4049AFBA57B63952F606E5BF5CCD3</vt:lpwstr>
  </property>
  <property fmtid="{D5CDD505-2E9C-101B-9397-08002B2CF9AE}" pid="4" name="Business Objects Context Information2">
    <vt:lpwstr>26E41B88041A95A549521A5E7F822F46F4ED63907EEC0441D3AEA1FE111CEC25D5A4345873133E8B6A0A7C2F9B66BAD88F943D5C7E65646D8E13157730DFA4AD0D4F7BC35DEF50AEFC213E7F6326D8F8CCA64DA7E58319F0355F9E00326BDB6E7FBFC03B58B8AEFFCB61C37E9BC33133261C810E0D2DBBF97DB6EAD328E5E90</vt:lpwstr>
  </property>
  <property fmtid="{D5CDD505-2E9C-101B-9397-08002B2CF9AE}" pid="5" name="Business Objects Context Information3">
    <vt:lpwstr>924C960ACA5072D88073FC4968D8AC1ABA54A84189AD275D5EEC07A95A74AAB3BC512631D42A18507CFF86F7B7D9CF549451BBDD4413AC73E54F0DD72F5CAA54448DF0574F7F09660FA30C6D8BEC4E8F19E63A062D14A78D3E8C378A740EC44BE5F4E64BA65E254A9BB62C15F8BDEDDB26D0B7F495A5EFF9C46517C5A509205</vt:lpwstr>
  </property>
  <property fmtid="{D5CDD505-2E9C-101B-9397-08002B2CF9AE}" pid="6" name="Business Objects Context Information4">
    <vt:lpwstr>FEF28AC1F153DB9BD0B41FF3FF81EC750E7B50A974A9A287B4D818948FF974656539337E6D484D93262767E7BC8FC7A5381775AA429BF8D2845AB6757D5E9D08F43435830FA3479D5F10F4F01DC7D25516E64E59173F920276F0ADA31637B325A46FF160F7A03158C931B6D35B5F09995D0217194F17A8ADB9ED3254892F91E</vt:lpwstr>
  </property>
  <property fmtid="{D5CDD505-2E9C-101B-9397-08002B2CF9AE}" pid="7" name="Business Objects Context Information5">
    <vt:lpwstr>9348DCBB05E11A0D1B3DFC3189F9DF942C82D71240441E5438D4EFFA763A6B8515EA22604F0A197B3D4ACDB59510A735259BAECA93934FEC520E6DB3BA6CB13704AD3409EBE1486FC8DC6268666D7D1CF221C335233A984626E9BCBAE85EE9A19AF0D9B5D2F2811E32A1B3E82A62DA4435BB31BD80C560C3E285BB134DD372E</vt:lpwstr>
  </property>
  <property fmtid="{D5CDD505-2E9C-101B-9397-08002B2CF9AE}" pid="8" name="Business Objects Context Information6">
    <vt:lpwstr>4905431ACFC2E4AF414807C6EA7BB555573F671274E3EA59CF8628BB081C053C5D45C5ADDC0AD0DC41C3BA6050B804E982B5375B0160468D29AEB318381AB593FCF49875BEF9E0CC15CCBE9017FEB698E214B890229E552E15332FB4E7B9E51DA4313481214C8EED6278E7CC4C28EC35CFD8B711</vt:lpwstr>
  </property>
  <property fmtid="{D5CDD505-2E9C-101B-9397-08002B2CF9AE}" pid="9" name="ContentTypeId">
    <vt:lpwstr>0x010100F075C04BA242A84ABD3293E3AD35CDA400AB50428DC784B44FAACCAA5FAE40C0590045B5E632B552204ABF0E616DD66BDA0F</vt:lpwstr>
  </property>
  <property fmtid="{D5CDD505-2E9C-101B-9397-08002B2CF9AE}" pid="10" name="UNDPCountry">
    <vt:lpwstr/>
  </property>
  <property fmtid="{D5CDD505-2E9C-101B-9397-08002B2CF9AE}" pid="11" name="UNDPDocumentCategory">
    <vt:lpwstr/>
  </property>
  <property fmtid="{D5CDD505-2E9C-101B-9397-08002B2CF9AE}" pid="12" name="UN Languages">
    <vt:lpwstr>1;#English|7f98b732-4b5b-4b70-ba90-a0eff09b5d2d</vt:lpwstr>
  </property>
  <property fmtid="{D5CDD505-2E9C-101B-9397-08002B2CF9AE}" pid="13" name="Operating Unit0">
    <vt:lpwstr>1424;#H42|5b23f6a7-090f-43a0-8551-17c238c91db5</vt:lpwstr>
  </property>
  <property fmtid="{D5CDD505-2E9C-101B-9397-08002B2CF9AE}" pid="14" name="Atlas Document Status">
    <vt:lpwstr>763;#Draft|121d40a5-e62e-4d42-82e4-d6d12003de0a</vt:lpwstr>
  </property>
  <property fmtid="{D5CDD505-2E9C-101B-9397-08002B2CF9AE}" pid="15" name="Atlas Document Type">
    <vt:lpwstr>1113;#Annual/Multi-Year Workplan|32cd623a-3734-435b-a6ba-7b0d4a2fa8e7</vt:lpwstr>
  </property>
  <property fmtid="{D5CDD505-2E9C-101B-9397-08002B2CF9AE}" pid="16" name="eRegFilingCodeMM">
    <vt:lpwstr/>
  </property>
  <property fmtid="{D5CDD505-2E9C-101B-9397-08002B2CF9AE}" pid="17" name="UndpUnitMM">
    <vt:lpwstr/>
  </property>
  <property fmtid="{D5CDD505-2E9C-101B-9397-08002B2CF9AE}" pid="18" name="UNDPFocusAreas">
    <vt:lpwstr/>
  </property>
  <property fmtid="{D5CDD505-2E9C-101B-9397-08002B2CF9AE}" pid="19" name="UndpDocTypeMM">
    <vt:lpwstr/>
  </property>
  <property fmtid="{D5CDD505-2E9C-101B-9397-08002B2CF9AE}" pid="20" name="_dlc_DocIdItemGuid">
    <vt:lpwstr>2b232c45-95b1-48cc-b5fa-3702d66cb081</vt:lpwstr>
  </property>
  <property fmtid="{D5CDD505-2E9C-101B-9397-08002B2CF9AE}" pid="21" name="DocumentSetDescription">
    <vt:lpwstr/>
  </property>
  <property fmtid="{D5CDD505-2E9C-101B-9397-08002B2CF9AE}" pid="22" name="UnitTaxHTField0">
    <vt:lpwstr/>
  </property>
  <property fmtid="{D5CDD505-2E9C-101B-9397-08002B2CF9AE}" pid="23" name="Unit">
    <vt:lpwstr/>
  </property>
  <property fmtid="{D5CDD505-2E9C-101B-9397-08002B2CF9AE}" pid="24" name="URL">
    <vt:lpwstr/>
  </property>
</Properties>
</file>